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imone-my.sharepoint.com/personal/moritz_shimone_com/Documents/עובדים/פקודת משכורת/2025/5/כבישי_אגרה+סלופארק_לחייב_עובדים/"/>
    </mc:Choice>
  </mc:AlternateContent>
  <xr:revisionPtr revIDLastSave="50" documentId="8_{8FE8AFBD-21A4-4478-BA69-943641CCD1AF}" xr6:coauthVersionLast="47" xr6:coauthVersionMax="47" xr10:uidLastSave="{CCE900A5-9335-422D-9C51-B0F6D614A3EB}"/>
  <bookViews>
    <workbookView xWindow="28680" yWindow="-120" windowWidth="29040" windowHeight="15720" xr2:uid="{AFEA9759-280E-4D6E-B5AF-10BB94B0CEA4}"/>
  </bookViews>
  <sheets>
    <sheet name="Sheet2" sheetId="3" r:id="rId1"/>
    <sheet name="Cellopark_ParkingHistory_ 01-20" sheetId="1" r:id="rId2"/>
    <sheet name="מצבת_כלי_רכב" sheetId="2" r:id="rId3"/>
  </sheets>
  <definedNames>
    <definedName name="_xlnm._FilterDatabase" localSheetId="1" hidden="1">'Cellopark_ParkingHistory_ 01-20'!$A$1:$T$146</definedName>
    <definedName name="_xlnm._FilterDatabase" localSheetId="2" hidden="1">מצבת_כלי_רכב!#REF!</definedName>
    <definedName name="_xlnm.Print_Area" localSheetId="2">מצבת_כלי_רכב!$B$2:$D$24</definedName>
  </definedNames>
  <calcPr calcId="191029"/>
  <pivotCaches>
    <pivotCache cacheId="2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T12" i="1"/>
  <c r="T13" i="1"/>
  <c r="S14" i="1"/>
  <c r="T14" i="1"/>
  <c r="T15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T2" i="1" l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itayk</author>
  </authors>
  <commentList>
    <comment ref="D23" authorId="0" shapeId="0" xr:uid="{082FAA87-8187-4F2F-873F-74AB49B97CEF}">
      <text>
        <r>
          <rPr>
            <b/>
            <sz val="9"/>
            <color indexed="81"/>
            <rFont val="Tahoma"/>
            <family val="2"/>
          </rPr>
          <t>itayk:</t>
        </r>
        <r>
          <rPr>
            <sz val="9"/>
            <color indexed="81"/>
            <rFont val="Tahoma"/>
            <family val="2"/>
          </rPr>
          <t xml:space="preserve">
רכב נרכש ב 22.02.24 תמורת 247,000 ₪ + מעמ +2,250 ₪ אג.רישוי .סכום הועבר במלואו לכלמוביל ב7.2.24 כנגד הלוואה מבינ"ל ע"ס 290,000 ₪.</t>
        </r>
      </text>
    </comment>
  </commentList>
</comments>
</file>

<file path=xl/sharedStrings.xml><?xml version="1.0" encoding="utf-8"?>
<sst xmlns="http://schemas.openxmlformats.org/spreadsheetml/2006/main" count="1066" uniqueCount="195">
  <si>
    <t>תאריך</t>
  </si>
  <si>
    <t>יום בשבוע</t>
  </si>
  <si>
    <t>פרטי</t>
  </si>
  <si>
    <t>משפחה</t>
  </si>
  <si>
    <t xml:space="preserve"> עובד/ת.ז</t>
  </si>
  <si>
    <t>טלפון</t>
  </si>
  <si>
    <t>מספר רכב</t>
  </si>
  <si>
    <t>חטיבה</t>
  </si>
  <si>
    <t>אגף</t>
  </si>
  <si>
    <t>מיקום</t>
  </si>
  <si>
    <t>שעת כניסה</t>
  </si>
  <si>
    <t>שעת יציאה</t>
  </si>
  <si>
    <t>זמן</t>
  </si>
  <si>
    <t>תעריף</t>
  </si>
  <si>
    <t>סכום</t>
  </si>
  <si>
    <t>רכב חברה</t>
  </si>
  <si>
    <t>ד</t>
  </si>
  <si>
    <t>אלמוג</t>
  </si>
  <si>
    <t>מורביה</t>
  </si>
  <si>
    <t>052-8990800</t>
  </si>
  <si>
    <t>חלונות YAMIT/</t>
  </si>
  <si>
    <t>-</t>
  </si>
  <si>
    <t>ב</t>
  </si>
  <si>
    <t>אבישי</t>
  </si>
  <si>
    <t>אביחן</t>
  </si>
  <si>
    <t>052-4590560</t>
  </si>
  <si>
    <t>חניון רמז/</t>
  </si>
  <si>
    <t>ג</t>
  </si>
  <si>
    <t>אדיר</t>
  </si>
  <si>
    <t>לוי</t>
  </si>
  <si>
    <t>054-4448495</t>
  </si>
  <si>
    <t>טרמינל 3/</t>
  </si>
  <si>
    <t xml:space="preserve">פיני </t>
  </si>
  <si>
    <t>שפדנוב</t>
  </si>
  <si>
    <t>052-3224233</t>
  </si>
  <si>
    <t>נהריה/רחבי העיר</t>
  </si>
  <si>
    <t>עודד</t>
  </si>
  <si>
    <t>052-3548607</t>
  </si>
  <si>
    <t>נתניה/רחבי העיר</t>
  </si>
  <si>
    <t>ה</t>
  </si>
  <si>
    <t>חריש/רחבי העיר רכב פרטי</t>
  </si>
  <si>
    <t>תל אביב-יפו/רחבי העיר(אזורים 1 2 4 12 13)-חניה בתשלום עד 17:00 כולל שישי.החל משעה 17:00 החניה לתושבי האזור בלבד</t>
  </si>
  <si>
    <t>חניון שרונה/</t>
  </si>
  <si>
    <t>ו</t>
  </si>
  <si>
    <t xml:space="preserve">חדרה/מע"ר - מרכז עסקים ראשי </t>
  </si>
  <si>
    <t>א</t>
  </si>
  <si>
    <t>קרית עקרון/רחבי העיר</t>
  </si>
  <si>
    <t>נתניה/אזור תעשיה קריית ספיר וחניון המלאכה</t>
  </si>
  <si>
    <t>חדרה/רחבי העיר</t>
  </si>
  <si>
    <t>מ.א.עמק חפר/פארק התעשייה</t>
  </si>
  <si>
    <t>רעננה/רחבי העיר</t>
  </si>
  <si>
    <t>בת ים/רחבי העיר</t>
  </si>
  <si>
    <t>לב השרון/רחבי המועצה - חניה שעתי</t>
  </si>
  <si>
    <t>ממילא/</t>
  </si>
  <si>
    <t>רחובות/פארק המדע חניון המדע חניון עדו חניון פקריס בי"ח קפלן אזה"ת רכטמן  תעריף יומי</t>
  </si>
  <si>
    <t>רמת גן/רחבי העיר</t>
  </si>
  <si>
    <t>גבעת שמואל/רחבי העיר</t>
  </si>
  <si>
    <t>השוק אגריפס 88/</t>
  </si>
  <si>
    <t>ש</t>
  </si>
  <si>
    <t>רעננה/אזור הפארק</t>
  </si>
  <si>
    <t>הרצליה/רחבי העיר</t>
  </si>
  <si>
    <t>צפת/רחבי העיר</t>
  </si>
  <si>
    <t>הוד השרון/</t>
  </si>
  <si>
    <t>השוקן / בית המשפט/</t>
  </si>
  <si>
    <t>תל נורדאו/</t>
  </si>
  <si>
    <t>חניון מצדה/</t>
  </si>
  <si>
    <t>סאלמה 36/</t>
  </si>
  <si>
    <t>עזריאלי ראשונים/</t>
  </si>
  <si>
    <t>כפר סבא/חניוני מרכז העיר ואזור התעשיה רחוב ויצמן ולוי אשכול</t>
  </si>
  <si>
    <t>פתח תקוה/אזורי תעשיה</t>
  </si>
  <si>
    <t>חיפה/כל רחבי העיר</t>
  </si>
  <si>
    <t>אשקלון/רחבי העיר</t>
  </si>
  <si>
    <t>בני ברק/רחבי העיר</t>
  </si>
  <si>
    <t>חיפה/חניה יומית אזור העיר  רחובות קדושי בגדד  ככר פלומר (חניון רכבת מרכז השמונה)</t>
  </si>
  <si>
    <t>יוני</t>
  </si>
  <si>
    <t>אגמון</t>
  </si>
  <si>
    <t>053-2868433</t>
  </si>
  <si>
    <t>נתניה/אזור תעשייה קריית אליעזר חניה שעתית</t>
  </si>
  <si>
    <t>טבריה/רחבי העיר</t>
  </si>
  <si>
    <t>ביה''ח מאיר/</t>
  </si>
  <si>
    <t>ינאי 4 /</t>
  </si>
  <si>
    <t>ירושלים/אזור חניה עד שעה  18:00</t>
  </si>
  <si>
    <t>אופקים/רחבי העיר</t>
  </si>
  <si>
    <t>נוף הגליל (נצרת עלית)/שכונות מגורים ברחבי העיר</t>
  </si>
  <si>
    <t>מגדלי הארבעה/</t>
  </si>
  <si>
    <t xml:space="preserve">רמת השרון/רחבי העיר כולל פארק הנצח </t>
  </si>
  <si>
    <t>מור</t>
  </si>
  <si>
    <t>אליהו</t>
  </si>
  <si>
    <t>050-6816949</t>
  </si>
  <si>
    <t>בת ים/אזור הים</t>
  </si>
  <si>
    <t>ירושלים/אזור חניה עד שעה 19:00</t>
  </si>
  <si>
    <t>נמל תל אביב/</t>
  </si>
  <si>
    <t>גני יהושע/</t>
  </si>
  <si>
    <t>פתח תקוה/מרכז העיר</t>
  </si>
  <si>
    <t>פסגות/</t>
  </si>
  <si>
    <t>יום</t>
  </si>
  <si>
    <t>Wednesday</t>
  </si>
  <si>
    <t>Monday</t>
  </si>
  <si>
    <t>Tuesday</t>
  </si>
  <si>
    <t>Thursday</t>
  </si>
  <si>
    <t>Friday</t>
  </si>
  <si>
    <t>Sunday</t>
  </si>
  <si>
    <t>Saturday</t>
  </si>
  <si>
    <t>שם נהג</t>
  </si>
  <si>
    <t>שישי/שבת?</t>
  </si>
  <si>
    <t>שם העובד</t>
  </si>
  <si>
    <t>סוג הרכב</t>
  </si>
  <si>
    <t>קבוצת שמעוני:</t>
  </si>
  <si>
    <t>יחזקאל שמעוני</t>
  </si>
  <si>
    <t>לקסוס</t>
  </si>
  <si>
    <t>707-25-702</t>
  </si>
  <si>
    <t xml:space="preserve">גאיה שמעוני </t>
  </si>
  <si>
    <t>קיה נירו סטיישן EX</t>
  </si>
  <si>
    <t>138-02-001</t>
  </si>
  <si>
    <t xml:space="preserve">ליאור שמעוני </t>
  </si>
  <si>
    <t>מיצובישי אוטלנדר</t>
  </si>
  <si>
    <t>79-216-39</t>
  </si>
  <si>
    <t>כנרת פרס</t>
  </si>
  <si>
    <t>טויוטה C-HR CITY</t>
  </si>
  <si>
    <t>758-72-701</t>
  </si>
  <si>
    <t xml:space="preserve">דוד זילברמן </t>
  </si>
  <si>
    <t>MG</t>
  </si>
  <si>
    <t>313-39-202</t>
  </si>
  <si>
    <t>אורי צמח</t>
  </si>
  <si>
    <t>טויוטה C-HR CHIC</t>
  </si>
  <si>
    <t>82-806-86</t>
  </si>
  <si>
    <t>עמית רוזנשטיין</t>
  </si>
  <si>
    <t>יונדאי איוניק</t>
  </si>
  <si>
    <t>547-18-201</t>
  </si>
  <si>
    <t>יגאל פניאל</t>
  </si>
  <si>
    <t>515-13-101</t>
  </si>
  <si>
    <t xml:space="preserve">אבי ברכה </t>
  </si>
  <si>
    <t>638-64-202</t>
  </si>
  <si>
    <t xml:space="preserve">אמנון גבע </t>
  </si>
  <si>
    <t>68-232-55</t>
  </si>
  <si>
    <t>דניאל קעאטבי</t>
  </si>
  <si>
    <t>774-43-601</t>
  </si>
  <si>
    <t>ארז שפירא(מאגר)</t>
  </si>
  <si>
    <t>733-82-101</t>
  </si>
  <si>
    <t>איציק גבע</t>
  </si>
  <si>
    <t>883-65-901</t>
  </si>
  <si>
    <t>מאגר(יקום אלעד)</t>
  </si>
  <si>
    <t>אופל קומבה</t>
  </si>
  <si>
    <t>391-66-002</t>
  </si>
  <si>
    <t>יאיר חסידוף</t>
  </si>
  <si>
    <t>402-95-602</t>
  </si>
  <si>
    <t xml:space="preserve">ירון יוסף </t>
  </si>
  <si>
    <t>394-29-702</t>
  </si>
  <si>
    <t>יניב הררי</t>
  </si>
  <si>
    <t>768-86-302</t>
  </si>
  <si>
    <t>מחסן איציק משיח</t>
  </si>
  <si>
    <t>משאית איווקו</t>
  </si>
  <si>
    <t>745-99-802</t>
  </si>
  <si>
    <t>מחסן ספרינטר</t>
  </si>
  <si>
    <t>משאית מרצדס</t>
  </si>
  <si>
    <t>629-23-103</t>
  </si>
  <si>
    <t>(מאגר)</t>
  </si>
  <si>
    <t>טויטה קורולה</t>
  </si>
  <si>
    <t>522-97-502</t>
  </si>
  <si>
    <t>ברייטקום</t>
  </si>
  <si>
    <t>יוני אגמון</t>
  </si>
  <si>
    <t>BYD</t>
  </si>
  <si>
    <t>522-51-703</t>
  </si>
  <si>
    <t>יוני אגמון (פיני לשעבר)</t>
  </si>
  <si>
    <t>יונדאי אוניק</t>
  </si>
  <si>
    <t>765-18-502</t>
  </si>
  <si>
    <t xml:space="preserve">אלמוג מורבייה </t>
  </si>
  <si>
    <t>יונדאי ELANTRA</t>
  </si>
  <si>
    <t xml:space="preserve">120-21-803 </t>
  </si>
  <si>
    <t>בני בסטקר</t>
  </si>
  <si>
    <t>622-36-902</t>
  </si>
  <si>
    <t>אבישי אביחן חדש</t>
  </si>
  <si>
    <t>ליפמוטור</t>
  </si>
  <si>
    <t>191-24-004</t>
  </si>
  <si>
    <t>עודד אביחן</t>
  </si>
  <si>
    <t>GMC</t>
  </si>
  <si>
    <t>91-882-69</t>
  </si>
  <si>
    <t>רכבים שנמכרו</t>
  </si>
  <si>
    <t>501-13-501</t>
  </si>
  <si>
    <t>יאיר חסידוב</t>
  </si>
  <si>
    <t>183-12-401</t>
  </si>
  <si>
    <t>515-14-401</t>
  </si>
  <si>
    <t>מאגר-יקום- אלעד (אבי ברכה לשעבר)</t>
  </si>
  <si>
    <t>534-84-801</t>
  </si>
  <si>
    <t>192-53-701</t>
  </si>
  <si>
    <t>מאגר - תובל (בעבר עומר כהן - טכנאי/ עמית רוזנשטיין)</t>
  </si>
  <si>
    <t>76-463-55</t>
  </si>
  <si>
    <t>Row Labels</t>
  </si>
  <si>
    <t>לא נמצא</t>
  </si>
  <si>
    <t>(blank)</t>
  </si>
  <si>
    <t>Grand Total</t>
  </si>
  <si>
    <t>Column Labels</t>
  </si>
  <si>
    <t>Sum of סכום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</si>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</sst>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]dddd\,\ mmmm\ d\,\ yyyy;@" x16r2:formatCode16="[$-en-IL,1]dddd\,\ mmmm\ d\,\ yyyy;@"/>
  </numFmts>
  <fonts count="2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charset val="177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color rgb="FFFF0000"/>
      <name val="Arial"/>
      <family val="2"/>
    </font>
    <font>
      <sz val="10"/>
      <name val="Arial"/>
      <family val="2"/>
      <charset val="177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24" fillId="0" borderId="0"/>
  </cellStyleXfs>
  <cellXfs count="39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0" borderId="10" xfId="0" applyNumberFormat="1" applyBorder="1"/>
    <xf numFmtId="0" fontId="0" fillId="0" borderId="10" xfId="0" applyBorder="1"/>
    <xf numFmtId="21" fontId="0" fillId="0" borderId="10" xfId="0" applyNumberFormat="1" applyBorder="1"/>
    <xf numFmtId="0" fontId="0" fillId="0" borderId="0" xfId="0" applyBorder="1"/>
    <xf numFmtId="0" fontId="18" fillId="0" borderId="0" xfId="42"/>
    <xf numFmtId="0" fontId="19" fillId="33" borderId="11" xfId="42" applyFont="1" applyFill="1" applyBorder="1" applyAlignment="1">
      <alignment horizontal="center" wrapText="1"/>
    </xf>
    <xf numFmtId="0" fontId="20" fillId="0" borderId="0" xfId="42" applyFont="1" applyAlignment="1">
      <alignment horizontal="center" wrapText="1"/>
    </xf>
    <xf numFmtId="0" fontId="21" fillId="0" borderId="12" xfId="42" applyFont="1" applyBorder="1"/>
    <xf numFmtId="0" fontId="22" fillId="0" borderId="12" xfId="42" applyFont="1" applyBorder="1"/>
    <xf numFmtId="0" fontId="19" fillId="0" borderId="12" xfId="42" applyFont="1" applyBorder="1" applyAlignment="1">
      <alignment horizontal="center"/>
    </xf>
    <xf numFmtId="0" fontId="23" fillId="0" borderId="0" xfId="42" applyFont="1"/>
    <xf numFmtId="14" fontId="18" fillId="0" borderId="0" xfId="42" applyNumberFormat="1"/>
    <xf numFmtId="0" fontId="19" fillId="0" borderId="13" xfId="42" applyFont="1" applyBorder="1"/>
    <xf numFmtId="0" fontId="22" fillId="0" borderId="13" xfId="42" applyFont="1" applyBorder="1"/>
    <xf numFmtId="0" fontId="22" fillId="0" borderId="13" xfId="42" applyFont="1" applyBorder="1" applyAlignment="1">
      <alignment horizontal="center"/>
    </xf>
    <xf numFmtId="0" fontId="20" fillId="0" borderId="0" xfId="42" applyFont="1"/>
    <xf numFmtId="0" fontId="19" fillId="34" borderId="13" xfId="42" applyFont="1" applyFill="1" applyBorder="1" applyAlignment="1">
      <alignment wrapText="1"/>
    </xf>
    <xf numFmtId="0" fontId="20" fillId="0" borderId="0" xfId="42" applyFont="1" applyAlignment="1">
      <alignment wrapText="1"/>
    </xf>
    <xf numFmtId="0" fontId="19" fillId="34" borderId="13" xfId="42" applyFont="1" applyFill="1" applyBorder="1"/>
    <xf numFmtId="0" fontId="22" fillId="0" borderId="13" xfId="42" applyFont="1" applyBorder="1" applyAlignment="1">
      <alignment horizontal="right"/>
    </xf>
    <xf numFmtId="0" fontId="22" fillId="0" borderId="13" xfId="43" applyFont="1" applyBorder="1"/>
    <xf numFmtId="0" fontId="19" fillId="0" borderId="13" xfId="42" applyFont="1" applyBorder="1" applyAlignment="1">
      <alignment horizontal="right"/>
    </xf>
    <xf numFmtId="0" fontId="20" fillId="0" borderId="0" xfId="42" applyFont="1" applyAlignment="1">
      <alignment horizontal="right"/>
    </xf>
    <xf numFmtId="0" fontId="24" fillId="0" borderId="0" xfId="44"/>
    <xf numFmtId="0" fontId="24" fillId="0" borderId="0" xfId="44" applyAlignment="1">
      <alignment horizontal="right"/>
    </xf>
    <xf numFmtId="0" fontId="24" fillId="0" borderId="0" xfId="44" applyAlignment="1">
      <alignment horizontal="center"/>
    </xf>
    <xf numFmtId="0" fontId="24" fillId="35" borderId="0" xfId="44" applyFill="1"/>
    <xf numFmtId="0" fontId="24" fillId="36" borderId="0" xfId="44" applyFill="1" applyAlignment="1">
      <alignment horizontal="center"/>
    </xf>
    <xf numFmtId="0" fontId="24" fillId="36" borderId="0" xfId="44" applyFill="1"/>
    <xf numFmtId="165" fontId="0" fillId="37" borderId="0" xfId="0" applyNumberFormat="1" applyFill="1"/>
    <xf numFmtId="0" fontId="0" fillId="37" borderId="0" xfId="0" applyFill="1"/>
    <xf numFmtId="14" fontId="0" fillId="37" borderId="0" xfId="0" applyNumberFormat="1" applyFill="1"/>
    <xf numFmtId="165" fontId="0" fillId="37" borderId="1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6E1E5CA6-CF07-4245-BE64-78F9959A4C41}"/>
    <cellStyle name="Normal 6 2 2 3" xfId="43" xr:uid="{8921128F-F157-4D90-A32B-A27F759D1802}"/>
    <cellStyle name="Normal 6 2 4" xfId="42" xr:uid="{909D8A87-3F98-423D-815D-C542FE3669A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[סלופארק_ברייטקום_1-4.25.xlsx]Sheet2!PivotTable2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Sheet2!$A$5:$A$13</c:f>
              <c:strCache>
                <c:ptCount val="8"/>
                <c:pt idx="0">
                  <c:v>אלמוג מורבייה </c:v>
                </c:pt>
                <c:pt idx="1">
                  <c:v>בני בסטקר</c:v>
                </c:pt>
                <c:pt idx="2">
                  <c:v>יאיר חסידוב</c:v>
                </c:pt>
                <c:pt idx="3">
                  <c:v>יוני אגמון</c:v>
                </c:pt>
                <c:pt idx="4">
                  <c:v>יוני אגמון (פיני לשעבר)</c:v>
                </c:pt>
                <c:pt idx="5">
                  <c:v>לא נמצא</c:v>
                </c:pt>
                <c:pt idx="6">
                  <c:v>(blank)</c:v>
                </c:pt>
                <c:pt idx="7">
                  <c:v>עודד אביחן</c:v>
                </c:pt>
              </c:strCache>
            </c:strRef>
          </c:cat>
          <c:val>
            <c:numRef>
              <c:f>Sheet2!$B$5:$B$13</c:f>
              <c:numCache>
                <c:formatCode>General</c:formatCode>
                <c:ptCount val="8"/>
                <c:pt idx="0">
                  <c:v>549.37999999999988</c:v>
                </c:pt>
                <c:pt idx="1">
                  <c:v>542.90000000000009</c:v>
                </c:pt>
                <c:pt idx="2">
                  <c:v>90.310000000000016</c:v>
                </c:pt>
                <c:pt idx="3">
                  <c:v>62.29</c:v>
                </c:pt>
                <c:pt idx="4">
                  <c:v>285.76</c:v>
                </c:pt>
                <c:pt idx="5">
                  <c:v>163.78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D-4ED1-BAD7-D11FA42FCDA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Sheet2!$A$5:$A$13</c:f>
              <c:strCache>
                <c:ptCount val="8"/>
                <c:pt idx="0">
                  <c:v>אלמוג מורבייה </c:v>
                </c:pt>
                <c:pt idx="1">
                  <c:v>בני בסטקר</c:v>
                </c:pt>
                <c:pt idx="2">
                  <c:v>יאיר חסידוב</c:v>
                </c:pt>
                <c:pt idx="3">
                  <c:v>יוני אגמון</c:v>
                </c:pt>
                <c:pt idx="4">
                  <c:v>יוני אגמון (פיני לשעבר)</c:v>
                </c:pt>
                <c:pt idx="5">
                  <c:v>לא נמצא</c:v>
                </c:pt>
                <c:pt idx="6">
                  <c:v>(blank)</c:v>
                </c:pt>
                <c:pt idx="7">
                  <c:v>עודד אביחן</c:v>
                </c:pt>
              </c:strCache>
            </c:strRef>
          </c:cat>
          <c:val>
            <c:numRef>
              <c:f>Sheet2!$C$5:$C$13</c:f>
              <c:numCache>
                <c:formatCode>General</c:formatCode>
                <c:ptCount val="8"/>
                <c:pt idx="0">
                  <c:v>75</c:v>
                </c:pt>
                <c:pt idx="1">
                  <c:v>3.04</c:v>
                </c:pt>
                <c:pt idx="4">
                  <c:v>2.5100000000000002</c:v>
                </c:pt>
                <c:pt idx="7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D-4ED1-BAD7-D11FA42FCDA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Sheet2!$A$5:$A$13</c:f>
              <c:strCache>
                <c:ptCount val="8"/>
                <c:pt idx="0">
                  <c:v>אלמוג מורבייה </c:v>
                </c:pt>
                <c:pt idx="1">
                  <c:v>בני בסטקר</c:v>
                </c:pt>
                <c:pt idx="2">
                  <c:v>יאיר חסידוב</c:v>
                </c:pt>
                <c:pt idx="3">
                  <c:v>יוני אגמון</c:v>
                </c:pt>
                <c:pt idx="4">
                  <c:v>יוני אגמון (פיני לשעבר)</c:v>
                </c:pt>
                <c:pt idx="5">
                  <c:v>לא נמצא</c:v>
                </c:pt>
                <c:pt idx="6">
                  <c:v>(blank)</c:v>
                </c:pt>
                <c:pt idx="7">
                  <c:v>עודד אביחן</c:v>
                </c:pt>
              </c:strCache>
            </c:strRef>
          </c:cat>
          <c:val>
            <c:numRef>
              <c:f>Sheet2!$D$5:$D$13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78-DF4D-4ED1-BAD7-D11FA42FC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79599"/>
        <c:axId val="59681999"/>
      </c:barChart>
      <c:catAx>
        <c:axId val="5967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681999"/>
        <c:crosses val="autoZero"/>
        <c:auto val="1"/>
        <c:lblAlgn val="ctr"/>
        <c:lblOffset val="100"/>
        <c:noMultiLvlLbl val="0"/>
      </c:catAx>
      <c:valAx>
        <c:axId val="596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67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ContentPlaceHolder1$ucVehicleList$rptVehicle$ctl07$lbtnDelete','')" TargetMode="External"/><Relationship Id="rId13" Type="http://schemas.openxmlformats.org/officeDocument/2006/relationships/hyperlink" Target="javascript:__doPostBack('ctl00$ContentPlaceHolder1$ucVehicleList$rptVehicle$ctl12$lbtnDelete','')" TargetMode="External"/><Relationship Id="rId18" Type="http://schemas.openxmlformats.org/officeDocument/2006/relationships/hyperlink" Target="javascript:__doPostBack('ctl00$ContentPlaceHolder1$ucVehicleList$rptVehicle$ctl17$lbtnDelete','')" TargetMode="External"/><Relationship Id="rId3" Type="http://schemas.openxmlformats.org/officeDocument/2006/relationships/hyperlink" Target="javascript:__doPostBack('ctl00$ContentPlaceHolder1$ucVehicleList$rptVehicle$ctl02$lbtnDelete','')" TargetMode="External"/><Relationship Id="rId7" Type="http://schemas.openxmlformats.org/officeDocument/2006/relationships/hyperlink" Target="javascript:__doPostBack('ctl00$ContentPlaceHolder1$ucVehicleList$rptVehicle$ctl06$lbtnDelete','')" TargetMode="External"/><Relationship Id="rId12" Type="http://schemas.openxmlformats.org/officeDocument/2006/relationships/hyperlink" Target="javascript:__doPostBack('ctl00$ContentPlaceHolder1$ucVehicleList$rptVehicle$ctl11$lbtnDelete','')" TargetMode="External"/><Relationship Id="rId17" Type="http://schemas.openxmlformats.org/officeDocument/2006/relationships/hyperlink" Target="javascript:__doPostBack('ctl00$ContentPlaceHolder1$ucVehicleList$rptVehicle$ctl16$lbtnDelete','')" TargetMode="External"/><Relationship Id="rId2" Type="http://schemas.openxmlformats.org/officeDocument/2006/relationships/image" Target="../media/image1.png"/><Relationship Id="rId16" Type="http://schemas.openxmlformats.org/officeDocument/2006/relationships/hyperlink" Target="javascript:__doPostBack('ctl00$ContentPlaceHolder1$ucVehicleList$rptVehicle$ctl15$lbtnDelete','')" TargetMode="External"/><Relationship Id="rId20" Type="http://schemas.openxmlformats.org/officeDocument/2006/relationships/hyperlink" Target="javascript:__doPostBack('ctl00$ContentPlaceHolder1$ucVehicleList$rptVehicle$ctl19$lbtnDelete','')" TargetMode="External"/><Relationship Id="rId1" Type="http://schemas.openxmlformats.org/officeDocument/2006/relationships/hyperlink" Target="javascript:__doPostBack('ctl00$ContentPlaceHolder1$ucVehicleList$rptVehicle$ctl01$lbtnDelete','')" TargetMode="External"/><Relationship Id="rId6" Type="http://schemas.openxmlformats.org/officeDocument/2006/relationships/hyperlink" Target="javascript:__doPostBack('ctl00$ContentPlaceHolder1$ucVehicleList$rptVehicle$ctl05$lbtnDelete','')" TargetMode="External"/><Relationship Id="rId11" Type="http://schemas.openxmlformats.org/officeDocument/2006/relationships/hyperlink" Target="javascript:__doPostBack('ctl00$ContentPlaceHolder1$ucVehicleList$rptVehicle$ctl10$lbtnDelete','')" TargetMode="External"/><Relationship Id="rId5" Type="http://schemas.openxmlformats.org/officeDocument/2006/relationships/hyperlink" Target="javascript:__doPostBack('ctl00$ContentPlaceHolder1$ucVehicleList$rptVehicle$ctl04$lbtnDelete','')" TargetMode="External"/><Relationship Id="rId15" Type="http://schemas.openxmlformats.org/officeDocument/2006/relationships/hyperlink" Target="javascript:__doPostBack('ctl00$ContentPlaceHolder1$ucVehicleList$rptVehicle$ctl14$lbtnDelete','')" TargetMode="External"/><Relationship Id="rId10" Type="http://schemas.openxmlformats.org/officeDocument/2006/relationships/hyperlink" Target="javascript:__doPostBack('ctl00$ContentPlaceHolder1$ucVehicleList$rptVehicle$ctl09$lbtnDelete','')" TargetMode="External"/><Relationship Id="rId19" Type="http://schemas.openxmlformats.org/officeDocument/2006/relationships/hyperlink" Target="javascript:__doPostBack('ctl00$ContentPlaceHolder1$ucVehicleList$rptVehicle$ctl18$lbtnDelete','')" TargetMode="External"/><Relationship Id="rId4" Type="http://schemas.openxmlformats.org/officeDocument/2006/relationships/hyperlink" Target="javascript:__doPostBack('ctl00$ContentPlaceHolder1$ucVehicleList$rptVehicle$ctl03$lbtnDelete','')" TargetMode="External"/><Relationship Id="rId9" Type="http://schemas.openxmlformats.org/officeDocument/2006/relationships/hyperlink" Target="javascript:__doPostBack('ctl00$ContentPlaceHolder1$ucVehicleList$rptVehicle$ctl08$lbtnDelete','')" TargetMode="External"/><Relationship Id="rId14" Type="http://schemas.openxmlformats.org/officeDocument/2006/relationships/hyperlink" Target="javascript:__doPostBack('ctl00$ContentPlaceHolder1$ucVehicleList$rptVehicle$ctl13$lbtnDelete',''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157162</xdr:rowOff>
    </xdr:from>
    <xdr:to>
      <xdr:col>18</xdr:col>
      <xdr:colOff>228600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1F474-B840-F0EC-ABA1-E1811215D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16320</xdr:col>
      <xdr:colOff>5715</xdr:colOff>
      <xdr:row>25</xdr:row>
      <xdr:rowOff>0</xdr:rowOff>
    </xdr:from>
    <xdr:ext cx="127635" cy="192405"/>
    <xdr:pic>
      <xdr:nvPicPr>
        <xdr:cNvPr id="2" name="תמונה 1">
          <a:hlinkClick xmlns:r="http://schemas.openxmlformats.org/officeDocument/2006/relationships" r:id="rId1" tooltip="מחיקת רכב מספר 707-25-702"/>
          <a:extLst>
            <a:ext uri="{FF2B5EF4-FFF2-40B4-BE49-F238E27FC236}">
              <a16:creationId xmlns:a16="http://schemas.microsoft.com/office/drawing/2014/main" id="{C59E746E-F750-47E5-9A42-48F0A3A3A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64275" y="5705475"/>
          <a:ext cx="12763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3" name="תמונה 2">
          <a:hlinkClick xmlns:r="http://schemas.openxmlformats.org/officeDocument/2006/relationships" r:id="rId3" tooltip="מחיקת רכב מספר 192-53-701"/>
          <a:extLst>
            <a:ext uri="{FF2B5EF4-FFF2-40B4-BE49-F238E27FC236}">
              <a16:creationId xmlns:a16="http://schemas.microsoft.com/office/drawing/2014/main" id="{F74AE758-EAA0-4AD6-BAC4-62F869353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4" name="תמונה 3">
          <a:hlinkClick xmlns:r="http://schemas.openxmlformats.org/officeDocument/2006/relationships" r:id="rId4" tooltip="מחיקת רכב מספר 185-98-401"/>
          <a:extLst>
            <a:ext uri="{FF2B5EF4-FFF2-40B4-BE49-F238E27FC236}">
              <a16:creationId xmlns:a16="http://schemas.microsoft.com/office/drawing/2014/main" id="{5524B4B6-EDCE-4328-88BF-C93C979B3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5" name="תמונה 4">
          <a:hlinkClick xmlns:r="http://schemas.openxmlformats.org/officeDocument/2006/relationships" r:id="rId5" tooltip="מחיקת רכב מספר 183-12-401"/>
          <a:extLst>
            <a:ext uri="{FF2B5EF4-FFF2-40B4-BE49-F238E27FC236}">
              <a16:creationId xmlns:a16="http://schemas.microsoft.com/office/drawing/2014/main" id="{11447C02-67FB-4641-AC28-B5B1CBFC3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6" name="תמונה 5">
          <a:hlinkClick xmlns:r="http://schemas.openxmlformats.org/officeDocument/2006/relationships" r:id="rId6" tooltip="מחיקת רכב מספר 84-431-13"/>
          <a:extLst>
            <a:ext uri="{FF2B5EF4-FFF2-40B4-BE49-F238E27FC236}">
              <a16:creationId xmlns:a16="http://schemas.microsoft.com/office/drawing/2014/main" id="{DF3BE767-1DD8-4A08-ADCA-B8A623601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7" name="תמונה 6">
          <a:hlinkClick xmlns:r="http://schemas.openxmlformats.org/officeDocument/2006/relationships" r:id="rId7" tooltip="מחיקת רכב מספר 79-216-39"/>
          <a:extLst>
            <a:ext uri="{FF2B5EF4-FFF2-40B4-BE49-F238E27FC236}">
              <a16:creationId xmlns:a16="http://schemas.microsoft.com/office/drawing/2014/main" id="{558A2143-BFB5-47ED-89DD-75B833A88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8" name="תמונה 7">
          <a:hlinkClick xmlns:r="http://schemas.openxmlformats.org/officeDocument/2006/relationships" r:id="rId8" tooltip="מחיקת רכב מספר 62-045-75"/>
          <a:extLst>
            <a:ext uri="{FF2B5EF4-FFF2-40B4-BE49-F238E27FC236}">
              <a16:creationId xmlns:a16="http://schemas.microsoft.com/office/drawing/2014/main" id="{A9C861F8-D3B6-4AFA-9E36-299C3BA60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9" name="תמונה 8">
          <a:hlinkClick xmlns:r="http://schemas.openxmlformats.org/officeDocument/2006/relationships" r:id="rId9" tooltip="מחיקת רכב מספר 42-744-78"/>
          <a:extLst>
            <a:ext uri="{FF2B5EF4-FFF2-40B4-BE49-F238E27FC236}">
              <a16:creationId xmlns:a16="http://schemas.microsoft.com/office/drawing/2014/main" id="{1FF0F264-5DE8-45D9-BDB6-CCC73D6CB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0" name="תמונה 9">
          <a:hlinkClick xmlns:r="http://schemas.openxmlformats.org/officeDocument/2006/relationships" r:id="rId10" tooltip="מחיקת רכב מספר 10-668-34"/>
          <a:extLst>
            <a:ext uri="{FF2B5EF4-FFF2-40B4-BE49-F238E27FC236}">
              <a16:creationId xmlns:a16="http://schemas.microsoft.com/office/drawing/2014/main" id="{5AD04C2D-E961-4766-B7BB-7D30BEAFA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1" name="תמונה 10">
          <a:hlinkClick xmlns:r="http://schemas.openxmlformats.org/officeDocument/2006/relationships" r:id="rId11" tooltip="מחיקת רכב מספר 182-47-101"/>
          <a:extLst>
            <a:ext uri="{FF2B5EF4-FFF2-40B4-BE49-F238E27FC236}">
              <a16:creationId xmlns:a16="http://schemas.microsoft.com/office/drawing/2014/main" id="{0149EAD2-EFE1-43D9-B1BB-342579787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2" name="תמונה 11">
          <a:hlinkClick xmlns:r="http://schemas.openxmlformats.org/officeDocument/2006/relationships" r:id="rId12" tooltip="מחיקת רכב מספר 76-463-55"/>
          <a:extLst>
            <a:ext uri="{FF2B5EF4-FFF2-40B4-BE49-F238E27FC236}">
              <a16:creationId xmlns:a16="http://schemas.microsoft.com/office/drawing/2014/main" id="{B743AB93-D854-4899-AD55-ADE7BB7ED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3" name="תמונה 12">
          <a:hlinkClick xmlns:r="http://schemas.openxmlformats.org/officeDocument/2006/relationships" r:id="rId13" tooltip="מחיקת רכב מספר 285-24-201"/>
          <a:extLst>
            <a:ext uri="{FF2B5EF4-FFF2-40B4-BE49-F238E27FC236}">
              <a16:creationId xmlns:a16="http://schemas.microsoft.com/office/drawing/2014/main" id="{BFA0F8AF-1DE1-48F8-A713-2ADF215B3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4" name="תמונה 13">
          <a:hlinkClick xmlns:r="http://schemas.openxmlformats.org/officeDocument/2006/relationships" r:id="rId14" tooltip="מחיקת רכב מספר 185-98-501"/>
          <a:extLst>
            <a:ext uri="{FF2B5EF4-FFF2-40B4-BE49-F238E27FC236}">
              <a16:creationId xmlns:a16="http://schemas.microsoft.com/office/drawing/2014/main" id="{9BDD94A5-EDF4-487E-8EB0-AA85591F1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5" name="תמונה 14">
          <a:hlinkClick xmlns:r="http://schemas.openxmlformats.org/officeDocument/2006/relationships" r:id="rId15" tooltip="מחיקת רכב מספר 183-12-201"/>
          <a:extLst>
            <a:ext uri="{FF2B5EF4-FFF2-40B4-BE49-F238E27FC236}">
              <a16:creationId xmlns:a16="http://schemas.microsoft.com/office/drawing/2014/main" id="{3928245B-382E-4577-AA69-761093558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6" name="תמונה 15">
          <a:hlinkClick xmlns:r="http://schemas.openxmlformats.org/officeDocument/2006/relationships" r:id="rId16" tooltip="מחיקת רכב מספר 82-806-86"/>
          <a:extLst>
            <a:ext uri="{FF2B5EF4-FFF2-40B4-BE49-F238E27FC236}">
              <a16:creationId xmlns:a16="http://schemas.microsoft.com/office/drawing/2014/main" id="{C0784980-7CA2-47D8-AD80-1BF920D65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7" name="תמונה 16">
          <a:hlinkClick xmlns:r="http://schemas.openxmlformats.org/officeDocument/2006/relationships" r:id="rId17" tooltip="מחיקת רכב מספר 68-232-55"/>
          <a:extLst>
            <a:ext uri="{FF2B5EF4-FFF2-40B4-BE49-F238E27FC236}">
              <a16:creationId xmlns:a16="http://schemas.microsoft.com/office/drawing/2014/main" id="{37A3C7D4-8973-4BAD-82A0-A42E5C053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8" name="תמונה 17">
          <a:hlinkClick xmlns:r="http://schemas.openxmlformats.org/officeDocument/2006/relationships" r:id="rId18" tooltip="מחיקת רכב מספר 515-14-401"/>
          <a:extLst>
            <a:ext uri="{FF2B5EF4-FFF2-40B4-BE49-F238E27FC236}">
              <a16:creationId xmlns:a16="http://schemas.microsoft.com/office/drawing/2014/main" id="{E55FD8D6-C92E-4647-97AF-32705C001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9" name="תמונה 18">
          <a:hlinkClick xmlns:r="http://schemas.openxmlformats.org/officeDocument/2006/relationships" r:id="rId19" tooltip="מחיקת רכב מספר 515-13-101"/>
          <a:extLst>
            <a:ext uri="{FF2B5EF4-FFF2-40B4-BE49-F238E27FC236}">
              <a16:creationId xmlns:a16="http://schemas.microsoft.com/office/drawing/2014/main" id="{4659DFD5-5283-474B-99EE-EF28BBA67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20" name="תמונה 19">
          <a:hlinkClick xmlns:r="http://schemas.openxmlformats.org/officeDocument/2006/relationships" r:id="rId20" tooltip="מחיקת רכב מספר 501-13-501"/>
          <a:extLst>
            <a:ext uri="{FF2B5EF4-FFF2-40B4-BE49-F238E27FC236}">
              <a16:creationId xmlns:a16="http://schemas.microsoft.com/office/drawing/2014/main" id="{A500D0A9-7BF0-4CFA-BBC9-A78D80866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16315</xdr:col>
      <xdr:colOff>430530</xdr:colOff>
      <xdr:row>25</xdr:row>
      <xdr:rowOff>0</xdr:rowOff>
    </xdr:from>
    <xdr:ext cx="140970" cy="192405"/>
    <xdr:pic>
      <xdr:nvPicPr>
        <xdr:cNvPr id="21" name="תמונה 20">
          <a:hlinkClick xmlns:r="http://schemas.openxmlformats.org/officeDocument/2006/relationships" r:id="rId1" tooltip="מחיקת רכב מספר 707-25-702"/>
          <a:extLst>
            <a:ext uri="{FF2B5EF4-FFF2-40B4-BE49-F238E27FC236}">
              <a16:creationId xmlns:a16="http://schemas.microsoft.com/office/drawing/2014/main" id="{66E34D96-5A49-49E2-A3A9-EB9B182F2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09100" y="5705475"/>
          <a:ext cx="140970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el" refreshedDate="45809.450645833334" createdVersion="8" refreshedVersion="8" minRefreshableVersion="3" recordCount="146" xr:uid="{9B6E60D9-0EA6-47AE-BAE1-4B6CB0ADA3E4}">
  <cacheSource type="worksheet">
    <worksheetSource ref="A1:T1048576" sheet="Cellopark_ParkingHistory_ 01-20"/>
  </cacheSource>
  <cacheFields count="20">
    <cacheField name="תאריך" numFmtId="0">
      <sharedItems containsNonDate="0" containsDate="1" containsString="0" containsBlank="1" minDate="2024-12-25T00:00:00" maxDate="2025-04-25T00:00:00"/>
    </cacheField>
    <cacheField name="תאריך2" numFmtId="165">
      <sharedItems containsNonDate="0" containsDate="1" containsString="0" containsBlank="1" minDate="2024-12-25T00:00:00" maxDate="2025-04-25T00:00:00"/>
    </cacheField>
    <cacheField name="יום" numFmtId="0">
      <sharedItems containsBlank="1"/>
    </cacheField>
    <cacheField name="יום בשבוע" numFmtId="0">
      <sharedItems containsBlank="1"/>
    </cacheField>
    <cacheField name="פרטי" numFmtId="0">
      <sharedItems containsBlank="1"/>
    </cacheField>
    <cacheField name="משפחה" numFmtId="0">
      <sharedItems containsBlank="1"/>
    </cacheField>
    <cacheField name=" עובד/ת.ז" numFmtId="0">
      <sharedItems containsNonDate="0" containsString="0" containsBlank="1"/>
    </cacheField>
    <cacheField name="טלפון" numFmtId="0">
      <sharedItems containsBlank="1"/>
    </cacheField>
    <cacheField name="מספר רכב" numFmtId="0">
      <sharedItems containsString="0" containsBlank="1" containsNumber="1" containsInteger="1" minValue="6223690" maxValue="76518502"/>
    </cacheField>
    <cacheField name="חטיבה" numFmtId="0">
      <sharedItems containsNonDate="0" containsString="0" containsBlank="1"/>
    </cacheField>
    <cacheField name="אגף" numFmtId="0">
      <sharedItems containsNonDate="0" containsString="0" containsBlank="1"/>
    </cacheField>
    <cacheField name="מיקום" numFmtId="0">
      <sharedItems containsBlank="1"/>
    </cacheField>
    <cacheField name="שעת כניסה" numFmtId="0">
      <sharedItems containsNonDate="0" containsDate="1" containsString="0" containsBlank="1" minDate="1899-12-30T08:17:02" maxDate="1899-12-30T22:00:00"/>
    </cacheField>
    <cacheField name="שעת יציאה" numFmtId="0">
      <sharedItems containsNonDate="0" containsDate="1" containsString="0" containsBlank="1" minDate="1899-12-30T00:57:16" maxDate="1899-12-30T23:36:09"/>
    </cacheField>
    <cacheField name="זמן" numFmtId="0">
      <sharedItems containsNonDate="0" containsDate="1" containsString="0" containsBlank="1" minDate="1899-12-30T00:01:00" maxDate="1899-12-30T09:28:47"/>
    </cacheField>
    <cacheField name="תעריף" numFmtId="0">
      <sharedItems containsBlank="1" containsMixedTypes="1" containsNumber="1" minValue="3.6" maxValue="12.4"/>
    </cacheField>
    <cacheField name="סכום" numFmtId="0">
      <sharedItems containsString="0" containsBlank="1" containsNumber="1" minValue="0.12" maxValue="63"/>
    </cacheField>
    <cacheField name="רכב חברה" numFmtId="0">
      <sharedItems containsBlank="1"/>
    </cacheField>
    <cacheField name="שם נהג" numFmtId="0">
      <sharedItems containsBlank="1" count="8">
        <s v="אלמוג מורבייה "/>
        <s v="יוני אגמון"/>
        <s v="לא נמצא"/>
        <s v="יוני אגמון (פיני לשעבר)"/>
        <s v="בני בסטקר"/>
        <s v="עודד אביחן"/>
        <s v="יאיר חסידוב"/>
        <m/>
      </sharedItems>
    </cacheField>
    <cacheField name="שישי/שבת?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24-12-25T00:00:00"/>
    <d v="2024-12-25T00:00:00"/>
    <s v="Wednesday"/>
    <s v="ד"/>
    <s v="אלמוג"/>
    <s v="מורביה"/>
    <m/>
    <s v="052-8990800"/>
    <n v="12021803"/>
    <m/>
    <m/>
    <s v="חלונות YAMIT/"/>
    <d v="1899-12-30T15:29:00"/>
    <d v="1899-12-30T17:11:25"/>
    <d v="1899-12-30T01:42:25"/>
    <s v="-"/>
    <n v="46"/>
    <b v="1"/>
    <x v="0"/>
    <x v="0"/>
  </r>
  <r>
    <d v="2024-12-30T00:00:00"/>
    <d v="2024-12-30T00:00:00"/>
    <s v="Monday"/>
    <s v="ב"/>
    <s v="אבישי"/>
    <s v="אביחן"/>
    <m/>
    <s v="052-4590560"/>
    <n v="52251703"/>
    <m/>
    <m/>
    <s v="חניון רמז/"/>
    <d v="1899-12-30T15:32:23"/>
    <d v="1899-12-30T15:57:26"/>
    <d v="1899-12-30T00:25:03"/>
    <s v="-"/>
    <n v="30"/>
    <b v="1"/>
    <x v="1"/>
    <x v="0"/>
  </r>
  <r>
    <d v="2024-12-31T00:00:00"/>
    <d v="2024-12-31T00:00:00"/>
    <s v="Tuesday"/>
    <s v="ג"/>
    <s v="אדיר"/>
    <s v="לוי"/>
    <m/>
    <s v="054-4448495"/>
    <n v="6223690"/>
    <m/>
    <m/>
    <s v="טרמינל 3/"/>
    <d v="1899-12-30T14:39:20"/>
    <d v="1899-12-30T15:44:18"/>
    <d v="1899-12-30T01:04:58"/>
    <s v="-"/>
    <n v="28"/>
    <b v="1"/>
    <x v="2"/>
    <x v="0"/>
  </r>
  <r>
    <d v="2025-01-01T00:00:00"/>
    <d v="2025-01-01T00:00:00"/>
    <s v="Wednesday"/>
    <s v="ד"/>
    <s v="פיני "/>
    <s v="שפדנוב"/>
    <m/>
    <s v="052-3224233"/>
    <n v="76518502"/>
    <m/>
    <m/>
    <s v="נהריה/רחבי העיר"/>
    <d v="1899-12-30T10:47:58"/>
    <d v="1899-12-30T19:00:00"/>
    <d v="1899-12-30T08:12:02"/>
    <n v="4.2"/>
    <n v="34.44"/>
    <b v="1"/>
    <x v="3"/>
    <x v="0"/>
  </r>
  <r>
    <d v="2025-01-01T00:00:00"/>
    <d v="2025-01-01T00:00:00"/>
    <s v="Wednesday"/>
    <s v="ד"/>
    <s v="עודד"/>
    <s v="אביחן"/>
    <m/>
    <s v="052-3548607"/>
    <n v="38141503"/>
    <m/>
    <m/>
    <s v="נתניה/רחבי העיר"/>
    <d v="1899-12-30T11:32:47"/>
    <d v="1899-12-30T11:54:55"/>
    <d v="1899-12-30T00:22:08"/>
    <n v="5.5"/>
    <n v="2.02"/>
    <b v="1"/>
    <x v="2"/>
    <x v="0"/>
  </r>
  <r>
    <d v="2025-01-02T00:00:00"/>
    <d v="2025-01-02T00:00:00"/>
    <s v="Thursday"/>
    <s v="ה"/>
    <s v="אדיר"/>
    <s v="לוי"/>
    <m/>
    <s v="054-4448495"/>
    <n v="62236902"/>
    <m/>
    <m/>
    <s v="נתניה/רחבי העיר"/>
    <d v="1899-12-30T09:00:00"/>
    <d v="1899-12-30T09:28:02"/>
    <d v="1899-12-30T00:28:02"/>
    <n v="5.5"/>
    <n v="2.57"/>
    <b v="1"/>
    <x v="4"/>
    <x v="0"/>
  </r>
  <r>
    <d v="2025-01-02T00:00:00"/>
    <d v="2025-01-02T00:00:00"/>
    <s v="Thursday"/>
    <s v="ה"/>
    <s v="פיני "/>
    <s v="שפדנוב"/>
    <m/>
    <s v="052-3224233"/>
    <n v="76518502"/>
    <m/>
    <m/>
    <s v="חריש/רחבי העיר רכב פרטי"/>
    <d v="1899-12-30T09:16:04"/>
    <d v="1899-12-30T11:28:04"/>
    <d v="1899-12-30T02:12:00"/>
    <n v="4"/>
    <n v="7.47"/>
    <b v="1"/>
    <x v="3"/>
    <x v="0"/>
  </r>
  <r>
    <d v="2025-01-02T00:00:00"/>
    <d v="2025-01-02T00:00:00"/>
    <s v="Thursday"/>
    <s v="ה"/>
    <s v="אדיר"/>
    <s v="לוי"/>
    <m/>
    <s v="054-4448495"/>
    <n v="62236902"/>
    <m/>
    <m/>
    <s v="נתניה/רחבי העיר"/>
    <d v="1899-12-30T09:35:36"/>
    <d v="1899-12-30T09:57:36"/>
    <d v="1899-12-30T00:22:00"/>
    <n v="5.5"/>
    <n v="2.02"/>
    <b v="1"/>
    <x v="4"/>
    <x v="0"/>
  </r>
  <r>
    <d v="2025-01-02T00:00:00"/>
    <d v="2025-01-02T00:00:00"/>
    <s v="Thursday"/>
    <s v="ה"/>
    <s v="עודד"/>
    <s v="אביחן"/>
    <m/>
    <s v="052-3548607"/>
    <n v="38141503"/>
    <m/>
    <m/>
    <s v="תל אביב-יפו/רחבי העיר(אזורים 1 2 4 12 13)-חניה בתשלום עד 17:00 כולל שישי.החל משעה 17:00 החניה לתושבי האזור בלבד"/>
    <d v="1899-12-30T10:41:42"/>
    <d v="1899-12-30T10:51:42"/>
    <d v="1899-12-30T00:10:00"/>
    <n v="7"/>
    <n v="1.17"/>
    <b v="1"/>
    <x v="2"/>
    <x v="0"/>
  </r>
  <r>
    <d v="2025-01-02T00:00:00"/>
    <d v="2025-01-02T00:00:00"/>
    <s v="Thursday"/>
    <s v="ה"/>
    <s v="עודד"/>
    <s v="אביחן"/>
    <m/>
    <s v="052-3548607"/>
    <n v="38141503"/>
    <m/>
    <m/>
    <s v="חניון שרונה/"/>
    <d v="1899-12-30T13:45:42"/>
    <d v="1899-12-30T14:56:50"/>
    <d v="1899-12-30T01:11:08"/>
    <s v="-"/>
    <n v="31"/>
    <b v="1"/>
    <x v="2"/>
    <x v="0"/>
  </r>
  <r>
    <d v="2025-01-03T00:00:00"/>
    <d v="2025-01-03T00:00:00"/>
    <s v="Friday"/>
    <s v="ו"/>
    <s v="עודד"/>
    <s v="אביחן"/>
    <m/>
    <s v="052-3548607"/>
    <n v="38141503"/>
    <m/>
    <m/>
    <s v="תל אביב-יפו/רחבי העיר(אזורים 1 2 4 12 13)-חניה בתשלום עד 17:00 כולל שישי.החל משעה 17:00 החניה לתושבי האזור בלבד"/>
    <d v="1899-12-30T09:07:14"/>
    <d v="1899-12-30T11:33:14"/>
    <d v="1899-12-30T02:26:00"/>
    <n v="7"/>
    <n v="17.03"/>
    <b v="1"/>
    <x v="5"/>
    <x v="1"/>
  </r>
  <r>
    <d v="2025-01-03T00:00:00"/>
    <d v="2025-01-03T00:00:00"/>
    <s v="Friday"/>
    <s v="ו"/>
    <s v="עודד"/>
    <s v="אביחן"/>
    <m/>
    <s v="052-3548607"/>
    <n v="38141503"/>
    <m/>
    <m/>
    <s v="תל אביב-יפו/רחבי העיר(אזורים 1 2 4 12 13)-חניה בתשלום עד 17:00 כולל שישי.החל משעה 17:00 החניה לתושבי האזור בלבד"/>
    <d v="1899-12-30T11:34:18"/>
    <d v="1899-12-30T12:54:18"/>
    <d v="1899-12-30T01:20:00"/>
    <n v="7"/>
    <n v="9.33"/>
    <b v="1"/>
    <x v="5"/>
    <x v="1"/>
  </r>
  <r>
    <d v="2025-01-03T00:00:00"/>
    <d v="2025-01-03T00:00:00"/>
    <s v="Friday"/>
    <s v="ו"/>
    <s v="פיני "/>
    <s v="שפדנוב"/>
    <m/>
    <s v="052-3224233"/>
    <n v="76518502"/>
    <m/>
    <m/>
    <s v="חדרה/מע&quot;ר - מרכז עסקים ראשי "/>
    <d v="1899-12-30T12:32:18"/>
    <d v="1899-12-30T13:00:00"/>
    <d v="1899-12-30T00:27:42"/>
    <n v="5"/>
    <n v="2.33"/>
    <b v="1"/>
    <x v="3"/>
    <x v="1"/>
  </r>
  <r>
    <d v="2025-01-03T00:00:00"/>
    <d v="2025-01-03T00:00:00"/>
    <s v="Friday"/>
    <s v="ו"/>
    <s v="עודד"/>
    <s v="אביחן"/>
    <m/>
    <s v="052-3548607"/>
    <n v="38141503"/>
    <m/>
    <m/>
    <s v="תל אביב-יפו/רחבי העיר(אזורים 1 2 4 12 13)-חניה בתשלום עד 17:00 כולל שישי.החל משעה 17:00 החניה לתושבי האזור בלבד"/>
    <d v="1899-12-30T12:56:18"/>
    <d v="1899-12-30T12:57:18"/>
    <d v="1899-12-30T00:01:00"/>
    <n v="7"/>
    <n v="0.12"/>
    <b v="1"/>
    <x v="5"/>
    <x v="1"/>
  </r>
  <r>
    <d v="2025-01-03T00:00:00"/>
    <d v="2025-01-03T00:00:00"/>
    <s v="Friday"/>
    <s v="ו"/>
    <s v="עודד"/>
    <s v="אביחן"/>
    <m/>
    <s v="052-3548607"/>
    <n v="38141503"/>
    <m/>
    <m/>
    <s v="תל אביב-יפו/רחבי העיר(אזורים 1 2 4 12 13)-חניה בתשלום עד 17:00 כולל שישי.החל משעה 17:00 החניה לתושבי האזור בלבד"/>
    <d v="1899-12-30T12:58:09"/>
    <d v="1899-12-30T13:00:00"/>
    <d v="1899-12-30T00:01:51"/>
    <n v="7"/>
    <n v="0.23"/>
    <b v="1"/>
    <x v="5"/>
    <x v="1"/>
  </r>
  <r>
    <d v="2025-01-05T00:00:00"/>
    <d v="2025-01-05T00:00:00"/>
    <s v="Sunday"/>
    <s v="א"/>
    <s v="אדיר"/>
    <s v="לוי"/>
    <m/>
    <s v="054-4448495"/>
    <n v="62236902"/>
    <m/>
    <m/>
    <s v="קרית עקרון/רחבי העיר"/>
    <d v="1899-12-30T10:03:19"/>
    <d v="1899-12-30T10:34:44"/>
    <d v="1899-12-30T00:31:25"/>
    <n v="3.6"/>
    <n v="1.86"/>
    <b v="1"/>
    <x v="4"/>
    <x v="0"/>
  </r>
  <r>
    <d v="2025-01-05T00:00:00"/>
    <d v="2025-01-05T00:00:00"/>
    <s v="Sunday"/>
    <s v="א"/>
    <s v="פיני "/>
    <s v="שפדנוב"/>
    <m/>
    <s v="052-3224233"/>
    <n v="76518502"/>
    <m/>
    <m/>
    <s v="חדרה/מע&quot;ר - מרכז עסקים ראשי "/>
    <d v="1899-12-30T18:06:57"/>
    <d v="1899-12-30T18:10:57"/>
    <d v="1899-12-30T00:04:00"/>
    <n v="5"/>
    <n v="0.33"/>
    <b v="1"/>
    <x v="3"/>
    <x v="0"/>
  </r>
  <r>
    <d v="2025-01-06T00:00:00"/>
    <d v="2025-01-06T00:00:00"/>
    <s v="Monday"/>
    <s v="ב"/>
    <s v="אלמוג"/>
    <s v="מורביה"/>
    <m/>
    <s v="052-8990800"/>
    <n v="12021803"/>
    <m/>
    <m/>
    <s v="חלונות YAMIT/"/>
    <d v="1899-12-30T12:22:00"/>
    <d v="1899-12-30T14:37:05"/>
    <d v="1899-12-30T02:15:05"/>
    <s v="-"/>
    <n v="63"/>
    <b v="1"/>
    <x v="0"/>
    <x v="0"/>
  </r>
  <r>
    <d v="2025-01-07T00:00:00"/>
    <d v="2025-01-07T00:00:00"/>
    <s v="Tuesday"/>
    <s v="ג"/>
    <s v="פיני "/>
    <s v="שפדנוב"/>
    <m/>
    <s v="052-3224233"/>
    <n v="76518502"/>
    <m/>
    <m/>
    <s v="נתניה/אזור תעשיה קריית ספיר וחניון המלאכה"/>
    <d v="1899-12-30T10:33:13"/>
    <d v="1899-12-30T12:17:13"/>
    <d v="1899-12-30T01:44:00"/>
    <n v="5.5"/>
    <n v="9.5299999999999994"/>
    <b v="1"/>
    <x v="3"/>
    <x v="0"/>
  </r>
  <r>
    <d v="2025-01-07T00:00:00"/>
    <d v="2025-01-07T00:00:00"/>
    <s v="Tuesday"/>
    <s v="ג"/>
    <s v="פיני "/>
    <s v="שפדנוב"/>
    <m/>
    <s v="052-3224233"/>
    <n v="76518502"/>
    <m/>
    <m/>
    <s v="חדרה/רחבי העיר"/>
    <d v="1899-12-30T13:12:09"/>
    <d v="1899-12-30T13:45:21"/>
    <d v="1899-12-30T00:33:12"/>
    <n v="5"/>
    <n v="2.75"/>
    <b v="1"/>
    <x v="3"/>
    <x v="0"/>
  </r>
  <r>
    <d v="2025-01-07T00:00:00"/>
    <d v="2025-01-07T00:00:00"/>
    <s v="Tuesday"/>
    <s v="ג"/>
    <s v="פיני "/>
    <s v="שפדנוב"/>
    <m/>
    <s v="052-3224233"/>
    <n v="76518502"/>
    <m/>
    <m/>
    <s v="מ.א.עמק חפר/פארק התעשייה"/>
    <d v="1899-12-30T13:45:43"/>
    <d v="1899-12-30T13:55:43"/>
    <d v="1899-12-30T00:10:00"/>
    <n v="6.3"/>
    <n v="1.05"/>
    <b v="1"/>
    <x v="3"/>
    <x v="0"/>
  </r>
  <r>
    <d v="2025-01-08T00:00:00"/>
    <d v="2025-01-08T00:00:00"/>
    <s v="Wednesday"/>
    <s v="ד"/>
    <s v="אדיר"/>
    <s v="לוי"/>
    <m/>
    <s v="054-4448495"/>
    <n v="62236902"/>
    <m/>
    <m/>
    <s v="רעננה/רחבי העיר"/>
    <d v="1899-12-30T11:09:19"/>
    <d v="1899-12-30T12:22:45"/>
    <d v="1899-12-30T01:13:26"/>
    <n v="6.3"/>
    <n v="7.67"/>
    <b v="1"/>
    <x v="4"/>
    <x v="0"/>
  </r>
  <r>
    <d v="2025-01-09T00:00:00"/>
    <d v="2025-01-09T00:00:00"/>
    <s v="Thursday"/>
    <s v="ה"/>
    <s v="אדיר"/>
    <s v="לוי"/>
    <m/>
    <s v="054-4448495"/>
    <n v="62236902"/>
    <m/>
    <m/>
    <s v="בת ים/רחבי העיר"/>
    <d v="1899-12-30T10:16:19"/>
    <d v="1899-12-30T10:26:22"/>
    <d v="1899-12-30T00:10:03"/>
    <n v="6.3"/>
    <n v="1.05"/>
    <b v="1"/>
    <x v="4"/>
    <x v="0"/>
  </r>
  <r>
    <d v="2025-01-09T00:00:00"/>
    <d v="2025-01-09T00:00:00"/>
    <s v="Thursday"/>
    <s v="ה"/>
    <s v="אדיר"/>
    <s v="לוי"/>
    <m/>
    <s v="054-4448495"/>
    <n v="62236902"/>
    <m/>
    <m/>
    <s v="בת ים/רחבי העיר"/>
    <d v="1899-12-30T10:29:08"/>
    <d v="1899-12-30T11:22:29"/>
    <d v="1899-12-30T00:53:21"/>
    <n v="6.3"/>
    <n v="5.56"/>
    <b v="1"/>
    <x v="4"/>
    <x v="0"/>
  </r>
  <r>
    <d v="2025-01-10T00:00:00"/>
    <d v="2025-01-10T00:00:00"/>
    <s v="Friday"/>
    <s v="ו"/>
    <s v="עודד"/>
    <s v="אביחן"/>
    <m/>
    <s v="052-3548607"/>
    <n v="38141503"/>
    <m/>
    <m/>
    <s v="לב השרון/רחבי המועצה - חניה שעתי"/>
    <d v="1899-12-30T09:21:02"/>
    <d v="1899-12-30T10:04:06"/>
    <d v="1899-12-30T00:43:04"/>
    <n v="5.3"/>
    <n v="3.8"/>
    <b v="1"/>
    <x v="5"/>
    <x v="1"/>
  </r>
  <r>
    <d v="2025-01-10T00:00:00"/>
    <d v="2025-01-10T00:00:00"/>
    <s v="Friday"/>
    <s v="ו"/>
    <s v="אלמוג"/>
    <s v="מורביה"/>
    <m/>
    <s v="052-8990800"/>
    <n v="12021803"/>
    <m/>
    <m/>
    <s v="ממילא/"/>
    <d v="1899-12-30T12:24:00"/>
    <d v="1899-12-30T14:48:38"/>
    <d v="1899-12-30T02:24:38"/>
    <s v="-"/>
    <n v="35"/>
    <b v="1"/>
    <x v="0"/>
    <x v="1"/>
  </r>
  <r>
    <d v="2025-01-12T00:00:00"/>
    <d v="2025-01-12T00:00:00"/>
    <s v="Sunday"/>
    <s v="א"/>
    <s v="אבישי"/>
    <s v="אביחן"/>
    <m/>
    <s v="052-4590560"/>
    <n v="52251703"/>
    <m/>
    <m/>
    <s v="חניון רמז/"/>
    <d v="1899-12-30T10:25:44"/>
    <d v="1899-12-30T11:01:43"/>
    <d v="1899-12-30T00:35:59"/>
    <s v="-"/>
    <n v="30"/>
    <b v="1"/>
    <x v="1"/>
    <x v="0"/>
  </r>
  <r>
    <d v="2025-01-12T00:00:00"/>
    <d v="2025-01-12T00:00:00"/>
    <s v="Sunday"/>
    <s v="א"/>
    <s v="אבישי"/>
    <s v="אביחן"/>
    <m/>
    <s v="052-4590560"/>
    <n v="52251703"/>
    <m/>
    <m/>
    <s v="נתניה/רחבי העיר"/>
    <d v="1899-12-30T11:55:00"/>
    <d v="1899-12-30T12:20:00"/>
    <d v="1899-12-30T00:25:00"/>
    <n v="5.5"/>
    <n v="2.29"/>
    <b v="1"/>
    <x v="1"/>
    <x v="0"/>
  </r>
  <r>
    <d v="2025-01-12T00:00:00"/>
    <d v="2025-01-12T00:00:00"/>
    <s v="Sunday"/>
    <s v="א"/>
    <s v="פיני "/>
    <s v="שפדנוב"/>
    <m/>
    <s v="052-3224233"/>
    <n v="76518502"/>
    <m/>
    <m/>
    <s v="נתניה/רחבי העיר"/>
    <d v="1899-12-30T16:53:19"/>
    <d v="1899-12-30T18:28:21"/>
    <d v="1899-12-30T01:35:02"/>
    <n v="5.5"/>
    <n v="8.7100000000000009"/>
    <b v="1"/>
    <x v="3"/>
    <x v="0"/>
  </r>
  <r>
    <d v="2025-01-13T00:00:00"/>
    <d v="2025-01-13T00:00:00"/>
    <s v="Monday"/>
    <s v="ב"/>
    <s v="אלמוג"/>
    <s v="מורביה"/>
    <m/>
    <s v="052-8990800"/>
    <n v="12021803"/>
    <m/>
    <m/>
    <s v="רחובות/פארק המדע חניון המדע חניון עדו חניון פקריס בי&quot;ח קפלן אזה&quot;ת רכטמן  תעריף יומי"/>
    <d v="1899-12-30T08:17:02"/>
    <d v="1899-12-30T08:49:02"/>
    <d v="1899-12-30T00:32:00"/>
    <n v="5.4"/>
    <n v="2.88"/>
    <b v="1"/>
    <x v="0"/>
    <x v="0"/>
  </r>
  <r>
    <d v="2025-01-13T00:00:00"/>
    <d v="2025-01-13T00:00:00"/>
    <s v="Monday"/>
    <s v="ב"/>
    <s v="אדיר"/>
    <s v="לוי"/>
    <m/>
    <s v="054-4448495"/>
    <n v="62236902"/>
    <m/>
    <m/>
    <s v="רמת גן/רחבי העיר"/>
    <d v="1899-12-30T14:49:07"/>
    <d v="1899-12-30T15:31:12"/>
    <d v="1899-12-30T00:42:05"/>
    <n v="11.88"/>
    <n v="8.32"/>
    <b v="1"/>
    <x v="4"/>
    <x v="0"/>
  </r>
  <r>
    <d v="2025-01-15T00:00:00"/>
    <d v="2025-01-15T00:00:00"/>
    <s v="Wednesday"/>
    <s v="ד"/>
    <s v="אלמוג"/>
    <s v="מורביה"/>
    <m/>
    <s v="052-8990800"/>
    <n v="12021803"/>
    <m/>
    <m/>
    <s v="גבעת שמואל/רחבי העיר"/>
    <d v="1899-12-30T16:44:59"/>
    <d v="1899-12-30T16:47:19"/>
    <d v="1899-12-30T00:02:20"/>
    <n v="5.46"/>
    <n v="0.18"/>
    <b v="1"/>
    <x v="0"/>
    <x v="0"/>
  </r>
  <r>
    <d v="2025-01-16T00:00:00"/>
    <d v="2025-01-16T00:00:00"/>
    <s v="Thursday"/>
    <s v="ה"/>
    <s v="אלמוג"/>
    <s v="מורביה"/>
    <m/>
    <s v="052-8990800"/>
    <n v="12021803"/>
    <m/>
    <m/>
    <s v="השוק אגריפס 88/"/>
    <d v="1899-12-30T13:32:00"/>
    <d v="1899-12-30T15:07:45"/>
    <d v="1899-12-30T01:35:45"/>
    <s v="-"/>
    <n v="35"/>
    <b v="1"/>
    <x v="0"/>
    <x v="0"/>
  </r>
  <r>
    <d v="2025-01-18T00:00:00"/>
    <d v="2025-01-18T00:00:00"/>
    <s v="Saturday"/>
    <s v="ש"/>
    <s v="אדיר"/>
    <s v="לוי"/>
    <m/>
    <s v="054-4448495"/>
    <n v="62236902"/>
    <m/>
    <m/>
    <s v="רעננה/אזור הפארק"/>
    <d v="1899-12-30T12:20:07"/>
    <d v="1899-12-30T12:49:07"/>
    <d v="1899-12-30T00:29:00"/>
    <n v="6.3"/>
    <n v="3.04"/>
    <b v="1"/>
    <x v="4"/>
    <x v="1"/>
  </r>
  <r>
    <d v="2025-01-19T00:00:00"/>
    <d v="2025-01-19T00:00:00"/>
    <s v="Sunday"/>
    <s v="א"/>
    <s v="פיני "/>
    <s v="שפדנוב"/>
    <m/>
    <s v="052-3224233"/>
    <n v="76518502"/>
    <m/>
    <m/>
    <s v="חדרה/רחבי העיר"/>
    <d v="1899-12-30T10:03:29"/>
    <d v="1899-12-30T10:32:29"/>
    <d v="1899-12-30T00:29:00"/>
    <n v="5"/>
    <n v="2.42"/>
    <b v="1"/>
    <x v="3"/>
    <x v="0"/>
  </r>
  <r>
    <d v="2025-01-19T00:00:00"/>
    <d v="2025-01-19T00:00:00"/>
    <s v="Sunday"/>
    <s v="א"/>
    <s v="פיני "/>
    <s v="שפדנוב"/>
    <m/>
    <s v="052-3224233"/>
    <n v="76518502"/>
    <m/>
    <m/>
    <s v="מ.א.עמק חפר/פארק התעשייה"/>
    <d v="1899-12-30T11:01:12"/>
    <d v="1899-12-30T17:06:12"/>
    <d v="1899-12-30T06:05:00"/>
    <n v="6.3"/>
    <n v="38.33"/>
    <b v="1"/>
    <x v="3"/>
    <x v="0"/>
  </r>
  <r>
    <d v="2025-01-19T00:00:00"/>
    <d v="2025-01-19T00:00:00"/>
    <s v="Sunday"/>
    <s v="א"/>
    <s v="אדיר"/>
    <s v="לוי"/>
    <m/>
    <s v="054-4448495"/>
    <n v="62236902"/>
    <m/>
    <m/>
    <s v="הרצליה/רחבי העיר"/>
    <d v="1899-12-30T14:12:59"/>
    <d v="1899-12-30T14:48:59"/>
    <d v="1899-12-30T00:36:00"/>
    <n v="6.2"/>
    <n v="3.72"/>
    <b v="1"/>
    <x v="4"/>
    <x v="0"/>
  </r>
  <r>
    <d v="2025-01-19T00:00:00"/>
    <d v="2025-01-19T00:00:00"/>
    <s v="Sunday"/>
    <s v="א"/>
    <s v="פיני "/>
    <s v="שפדנוב"/>
    <m/>
    <s v="052-3224233"/>
    <n v="76518502"/>
    <m/>
    <m/>
    <s v="חדרה/מע&quot;ר - מרכז עסקים ראשי "/>
    <d v="1899-12-30T17:07:00"/>
    <d v="1899-12-30T20:00:00"/>
    <d v="1899-12-30T02:53:00"/>
    <n v="5"/>
    <n v="14.42"/>
    <b v="1"/>
    <x v="3"/>
    <x v="0"/>
  </r>
  <r>
    <d v="2025-01-20T00:00:00"/>
    <d v="2025-01-20T00:00:00"/>
    <s v="Monday"/>
    <s v="ב"/>
    <s v="פיני "/>
    <s v="שפדנוב"/>
    <m/>
    <s v="052-3224233"/>
    <n v="76518502"/>
    <m/>
    <m/>
    <s v="צפת/רחבי העיר"/>
    <d v="1899-12-30T12:57:02"/>
    <d v="1899-12-30T16:00:00"/>
    <d v="1899-12-30T03:02:58"/>
    <n v="4"/>
    <n v="12.2"/>
    <b v="1"/>
    <x v="3"/>
    <x v="0"/>
  </r>
  <r>
    <d v="2025-01-21T00:00:00"/>
    <d v="2025-01-21T00:00:00"/>
    <s v="Tuesday"/>
    <s v="ג"/>
    <s v="אדיר"/>
    <s v="לוי"/>
    <m/>
    <s v="054-4448495"/>
    <n v="62236902"/>
    <m/>
    <m/>
    <s v="רעננה/רחבי העיר"/>
    <d v="1899-12-30T10:11:35"/>
    <d v="1899-12-30T10:19:52"/>
    <d v="1899-12-30T00:08:17"/>
    <n v="6.3"/>
    <n v="0.84"/>
    <b v="1"/>
    <x v="4"/>
    <x v="0"/>
  </r>
  <r>
    <d v="2025-01-21T00:00:00"/>
    <d v="2025-01-21T00:00:00"/>
    <s v="Tuesday"/>
    <s v="ג"/>
    <s v="אדיר"/>
    <s v="לוי"/>
    <m/>
    <s v="054-4448495"/>
    <n v="62236902"/>
    <m/>
    <m/>
    <s v="הוד השרון/"/>
    <d v="1899-12-30T10:33:40"/>
    <d v="1899-12-30T12:05:40"/>
    <d v="1899-12-30T01:32:00"/>
    <n v="4"/>
    <n v="6.13"/>
    <b v="1"/>
    <x v="4"/>
    <x v="0"/>
  </r>
  <r>
    <d v="2025-01-21T00:00:00"/>
    <d v="2025-01-21T00:00:00"/>
    <s v="Tuesday"/>
    <s v="ג"/>
    <s v="אלמוג"/>
    <s v="מורביה"/>
    <m/>
    <s v="052-8990800"/>
    <n v="12021803"/>
    <m/>
    <m/>
    <s v="השוקן / בית המשפט/"/>
    <d v="1899-12-30T11:46:00"/>
    <d v="1899-12-30T12:16:05"/>
    <d v="1899-12-30T00:30:05"/>
    <s v="-"/>
    <n v="30"/>
    <b v="1"/>
    <x v="0"/>
    <x v="0"/>
  </r>
  <r>
    <d v="2025-01-21T00:00:00"/>
    <d v="2025-01-21T00:00:00"/>
    <s v="Tuesday"/>
    <s v="ג"/>
    <s v="אדיר"/>
    <s v="לוי"/>
    <m/>
    <s v="054-4448495"/>
    <n v="62236902"/>
    <m/>
    <m/>
    <s v="רעננה/רחבי העיר"/>
    <d v="1899-12-30T12:21:11"/>
    <d v="1899-12-30T20:00:00"/>
    <d v="1899-12-30T07:38:49"/>
    <n v="6.3"/>
    <n v="48.2"/>
    <b v="1"/>
    <x v="4"/>
    <x v="0"/>
  </r>
  <r>
    <d v="2025-01-21T00:00:00"/>
    <d v="2025-01-21T00:00:00"/>
    <s v="Tuesday"/>
    <s v="ג"/>
    <s v="אלמוג"/>
    <s v="מורביה"/>
    <m/>
    <s v="052-8990800"/>
    <n v="12021803"/>
    <m/>
    <m/>
    <s v="תל נורדאו/"/>
    <d v="1899-12-30T12:53:00"/>
    <d v="1899-12-30T14:12:55"/>
    <d v="1899-12-30T01:19:55"/>
    <s v="-"/>
    <n v="30"/>
    <b v="1"/>
    <x v="0"/>
    <x v="0"/>
  </r>
  <r>
    <d v="2025-01-21T00:00:00"/>
    <d v="2025-01-21T00:00:00"/>
    <s v="Tuesday"/>
    <s v="ג"/>
    <s v="פיני "/>
    <s v="שפדנוב"/>
    <m/>
    <s v="052-3224233"/>
    <n v="76518502"/>
    <m/>
    <m/>
    <s v="נהריה/רחבי העיר"/>
    <d v="1899-12-30T12:58:15"/>
    <d v="1899-12-30T13:47:40"/>
    <d v="1899-12-30T00:49:25"/>
    <n v="4.2"/>
    <n v="3.43"/>
    <b v="1"/>
    <x v="3"/>
    <x v="0"/>
  </r>
  <r>
    <d v="2025-01-21T00:00:00"/>
    <d v="2025-01-21T00:00:00"/>
    <s v="Tuesday"/>
    <s v="ג"/>
    <s v="אלמוג"/>
    <s v="מורביה"/>
    <m/>
    <s v="052-8990800"/>
    <m/>
    <m/>
    <m/>
    <s v="חניון מצדה/"/>
    <d v="1899-12-30T15:06:00"/>
    <d v="1899-12-30T15:18:14"/>
    <d v="1899-12-30T00:12:14"/>
    <s v="-"/>
    <n v="30"/>
    <b v="1"/>
    <x v="2"/>
    <x v="0"/>
  </r>
  <r>
    <d v="2025-01-21T00:00:00"/>
    <d v="2025-01-21T00:00:00"/>
    <s v="Tuesday"/>
    <s v="ג"/>
    <s v="אלמוג"/>
    <s v="מורביה"/>
    <m/>
    <s v="052-8990800"/>
    <m/>
    <m/>
    <m/>
    <s v="סאלמה 36/"/>
    <d v="1899-12-30T21:12:00"/>
    <d v="1899-12-30T22:33:12"/>
    <d v="1899-12-30T01:21:12"/>
    <s v="-"/>
    <n v="30"/>
    <b v="1"/>
    <x v="2"/>
    <x v="0"/>
  </r>
  <r>
    <d v="2025-01-23T00:00:00"/>
    <d v="2025-01-23T00:00:00"/>
    <s v="Thursday"/>
    <s v="ה"/>
    <s v="אלמוג"/>
    <s v="מורביה"/>
    <m/>
    <s v="052-8990800"/>
    <n v="12021803"/>
    <m/>
    <m/>
    <s v="גבעת שמואל/רחבי העיר"/>
    <d v="1899-12-30T10:31:08"/>
    <d v="1899-12-30T12:31:08"/>
    <d v="1899-12-30T02:00:00"/>
    <n v="5.64"/>
    <n v="11.28"/>
    <b v="1"/>
    <x v="0"/>
    <x v="0"/>
  </r>
  <r>
    <d v="2025-01-23T00:00:00"/>
    <d v="2025-01-23T00:00:00"/>
    <s v="Thursday"/>
    <s v="ה"/>
    <s v="פיני "/>
    <s v="שפדנוב"/>
    <m/>
    <s v="052-3224233"/>
    <n v="76518502"/>
    <m/>
    <m/>
    <s v="חדרה/רחבי העיר"/>
    <d v="1899-12-30T11:06:55"/>
    <d v="1899-12-30T20:00:00"/>
    <d v="1899-12-30T08:53:05"/>
    <n v="5"/>
    <n v="44.42"/>
    <b v="1"/>
    <x v="3"/>
    <x v="0"/>
  </r>
  <r>
    <d v="2025-01-23T00:00:00"/>
    <d v="2025-01-23T00:00:00"/>
    <s v="Thursday"/>
    <s v="ה"/>
    <s v="אלמוג"/>
    <s v="מורביה"/>
    <m/>
    <s v="052-8990800"/>
    <n v="12021803"/>
    <m/>
    <m/>
    <s v="גבעת שמואל/רחבי העיר"/>
    <d v="1899-12-30T12:31:08"/>
    <d v="1899-12-30T12:54:35"/>
    <d v="1899-12-30T00:23:27"/>
    <n v="5.64"/>
    <n v="2.16"/>
    <b v="1"/>
    <x v="0"/>
    <x v="0"/>
  </r>
  <r>
    <d v="2025-01-23T00:00:00"/>
    <d v="2025-01-23T00:00:00"/>
    <s v="Thursday"/>
    <s v="ה"/>
    <s v="אלמוג"/>
    <s v="מורביה"/>
    <m/>
    <s v="052-8990800"/>
    <n v="12021803"/>
    <m/>
    <m/>
    <s v="רמת גן/רחבי העיר"/>
    <d v="1899-12-30T13:45:00"/>
    <d v="1899-12-30T14:01:00"/>
    <d v="1899-12-30T00:16:00"/>
    <n v="11.88"/>
    <n v="3.17"/>
    <b v="1"/>
    <x v="0"/>
    <x v="0"/>
  </r>
  <r>
    <d v="2025-01-24T00:00:00"/>
    <d v="2025-01-24T00:00:00"/>
    <s v="Friday"/>
    <s v="ו"/>
    <s v="אלמוג"/>
    <s v="מורביה"/>
    <m/>
    <s v="052-8990800"/>
    <n v="12021803"/>
    <m/>
    <m/>
    <s v="עזריאלי ראשונים/"/>
    <d v="1899-12-30T09:59:00"/>
    <d v="1899-12-30T12:13:35"/>
    <d v="1899-12-30T02:14:35"/>
    <s v="-"/>
    <n v="10"/>
    <b v="1"/>
    <x v="0"/>
    <x v="1"/>
  </r>
  <r>
    <d v="2025-01-28T00:00:00"/>
    <d v="2025-01-28T00:00:00"/>
    <s v="Tuesday"/>
    <s v="ג"/>
    <s v="אדיר"/>
    <s v="לוי"/>
    <m/>
    <s v="054-4448495"/>
    <n v="62236902"/>
    <m/>
    <m/>
    <s v="רעננה/רחבי העיר"/>
    <d v="1899-12-30T09:37:38"/>
    <d v="1899-12-30T10:19:51"/>
    <d v="1899-12-30T00:42:13"/>
    <n v="6.3"/>
    <n v="4.41"/>
    <b v="1"/>
    <x v="4"/>
    <x v="0"/>
  </r>
  <r>
    <d v="2025-01-28T00:00:00"/>
    <d v="2025-01-28T00:00:00"/>
    <s v="Tuesday"/>
    <s v="ג"/>
    <s v="אדיר"/>
    <s v="לוי"/>
    <m/>
    <s v="054-4448495"/>
    <n v="62236902"/>
    <m/>
    <m/>
    <s v="רעננה/רחבי העיר"/>
    <d v="1899-12-30T11:46:07"/>
    <d v="1899-12-30T12:08:20"/>
    <d v="1899-12-30T00:22:13"/>
    <n v="6.3"/>
    <n v="2.31"/>
    <b v="1"/>
    <x v="4"/>
    <x v="0"/>
  </r>
  <r>
    <d v="2025-01-28T00:00:00"/>
    <d v="2025-01-28T00:00:00"/>
    <s v="Tuesday"/>
    <s v="ג"/>
    <s v="פיני "/>
    <s v="שפדנוב"/>
    <m/>
    <s v="052-3224233"/>
    <n v="76518502"/>
    <m/>
    <m/>
    <s v="כפר סבא/חניוני מרכז העיר ואזור התעשיה רחוב ויצמן ולוי אשכול"/>
    <d v="1899-12-30T13:43:10"/>
    <d v="1899-12-30T15:07:40"/>
    <d v="1899-12-30T01:24:30"/>
    <n v="6.6"/>
    <n v="9.24"/>
    <b v="1"/>
    <x v="3"/>
    <x v="0"/>
  </r>
  <r>
    <d v="2025-01-28T00:00:00"/>
    <d v="2025-01-28T00:00:00"/>
    <s v="Tuesday"/>
    <s v="ג"/>
    <s v="אדיר"/>
    <s v="לוי"/>
    <m/>
    <s v="054-4448495"/>
    <n v="62236902"/>
    <m/>
    <m/>
    <s v="פתח תקוה/אזורי תעשיה"/>
    <d v="1899-12-30T14:49:16"/>
    <d v="1899-12-30T15:00:16"/>
    <d v="1899-12-30T00:11:00"/>
    <n v="5.0599999999999996"/>
    <n v="0.93"/>
    <b v="1"/>
    <x v="4"/>
    <x v="0"/>
  </r>
  <r>
    <d v="2025-01-29T00:00:00"/>
    <d v="2025-01-29T00:00:00"/>
    <s v="Wednesday"/>
    <s v="ד"/>
    <s v="אדיר"/>
    <s v="לוי"/>
    <m/>
    <s v="054-4448495"/>
    <n v="62236902"/>
    <m/>
    <m/>
    <s v="נתניה/רחבי העיר"/>
    <d v="1899-12-30T10:39:48"/>
    <d v="1899-12-30T10:49:17"/>
    <d v="1899-12-30T00:09:29"/>
    <n v="5.5"/>
    <n v="0.83"/>
    <b v="1"/>
    <x v="4"/>
    <x v="0"/>
  </r>
  <r>
    <d v="2025-01-29T00:00:00"/>
    <d v="2025-01-29T00:00:00"/>
    <s v="Wednesday"/>
    <s v="ד"/>
    <s v="פיני "/>
    <s v="שפדנוב"/>
    <m/>
    <s v="052-3224233"/>
    <n v="76518502"/>
    <m/>
    <m/>
    <s v="כפר סבא/חניוני מרכז העיר ואזור התעשיה רחוב ויצמן ולוי אשכול"/>
    <d v="1899-12-30T16:07:11"/>
    <d v="1899-12-30T19:00:00"/>
    <d v="1899-12-30T02:52:49"/>
    <n v="6.6"/>
    <n v="19.03"/>
    <b v="1"/>
    <x v="3"/>
    <x v="0"/>
  </r>
  <r>
    <d v="2025-01-30T00:00:00"/>
    <d v="2025-01-30T00:00:00"/>
    <s v="Thursday"/>
    <s v="ה"/>
    <s v="אדיר"/>
    <s v="לוי"/>
    <m/>
    <s v="054-4448495"/>
    <n v="62236902"/>
    <m/>
    <m/>
    <s v="רמת גן/רחבי העיר"/>
    <d v="1899-12-30T10:48:01"/>
    <d v="1899-12-30T12:14:01"/>
    <d v="1899-12-30T01:26:00"/>
    <n v="11.88"/>
    <n v="17.03"/>
    <b v="1"/>
    <x v="4"/>
    <x v="0"/>
  </r>
  <r>
    <d v="2025-01-30T00:00:00"/>
    <d v="2025-01-30T00:00:00"/>
    <s v="Thursday"/>
    <s v="ה"/>
    <s v="אדיר"/>
    <s v="לוי"/>
    <m/>
    <s v="054-4448495"/>
    <n v="62236902"/>
    <m/>
    <m/>
    <s v="רמת גן/רחבי העיר"/>
    <d v="1899-12-30T12:18:55"/>
    <d v="1899-12-30T12:57:55"/>
    <d v="1899-12-30T00:39:00"/>
    <n v="11.88"/>
    <n v="7.72"/>
    <b v="1"/>
    <x v="4"/>
    <x v="0"/>
  </r>
  <r>
    <d v="2025-01-30T00:00:00"/>
    <d v="2025-01-30T00:00:00"/>
    <s v="Thursday"/>
    <s v="ה"/>
    <s v="אדיר"/>
    <s v="לוי"/>
    <m/>
    <s v="054-4448495"/>
    <n v="62236902"/>
    <m/>
    <m/>
    <s v="רמת גן/רחבי העיר"/>
    <d v="1899-12-30T13:05:39"/>
    <d v="1899-12-30T14:06:39"/>
    <d v="1899-12-30T01:01:00"/>
    <n v="11.88"/>
    <n v="12.08"/>
    <b v="1"/>
    <x v="4"/>
    <x v="0"/>
  </r>
  <r>
    <d v="2025-01-31T00:00:00"/>
    <d v="2025-01-31T00:00:00"/>
    <s v="Friday"/>
    <s v="ו"/>
    <s v="עודד"/>
    <s v="אביחן"/>
    <m/>
    <s v="052-3548607"/>
    <n v="38141503"/>
    <m/>
    <m/>
    <s v="לב השרון/רחבי המועצה - חניה שעתי"/>
    <d v="1899-12-30T12:15:20"/>
    <d v="1899-12-30T13:16:20"/>
    <d v="1899-12-30T01:01:00"/>
    <n v="5.3"/>
    <n v="5.39"/>
    <b v="1"/>
    <x v="5"/>
    <x v="1"/>
  </r>
  <r>
    <d v="2025-01-31T00:00:00"/>
    <d v="2025-01-31T00:00:00"/>
    <s v="Friday"/>
    <s v="ו"/>
    <s v="פיני "/>
    <s v="שפדנוב"/>
    <m/>
    <s v="052-3224233"/>
    <n v="76518502"/>
    <m/>
    <m/>
    <s v="נתניה/רחבי העיר"/>
    <d v="1899-12-30T12:57:59"/>
    <d v="1899-12-30T13:00:00"/>
    <d v="1899-12-30T00:02:01"/>
    <n v="5.5"/>
    <n v="0.18"/>
    <b v="1"/>
    <x v="3"/>
    <x v="1"/>
  </r>
  <r>
    <d v="2025-02-02T00:00:00"/>
    <d v="2025-02-02T00:00:00"/>
    <s v="Sunday"/>
    <s v="א"/>
    <s v="אדיר"/>
    <s v="לוי"/>
    <m/>
    <s v="054-4448495"/>
    <n v="62236902"/>
    <m/>
    <m/>
    <s v="חיפה/כל רחבי העיר"/>
    <d v="1899-12-30T14:33:06"/>
    <d v="1899-12-30T15:26:24"/>
    <d v="1899-12-30T00:53:18"/>
    <n v="6.7"/>
    <n v="5.92"/>
    <b v="1"/>
    <x v="4"/>
    <x v="0"/>
  </r>
  <r>
    <d v="2025-02-04T00:00:00"/>
    <d v="2025-02-04T00:00:00"/>
    <s v="Tuesday"/>
    <s v="ג"/>
    <s v="אדיר"/>
    <s v="לוי"/>
    <m/>
    <s v="054-4448495"/>
    <n v="62236902"/>
    <m/>
    <m/>
    <s v="רעננה/רחבי העיר"/>
    <d v="1899-12-30T12:17:19"/>
    <d v="1899-12-30T12:50:19"/>
    <d v="1899-12-30T00:33:00"/>
    <n v="6.3"/>
    <n v="3.47"/>
    <b v="1"/>
    <x v="4"/>
    <x v="0"/>
  </r>
  <r>
    <d v="2025-02-04T00:00:00"/>
    <d v="2025-02-04T00:00:00"/>
    <s v="Tuesday"/>
    <s v="ג"/>
    <s v="אדיר"/>
    <s v="לוי"/>
    <m/>
    <s v="054-4448495"/>
    <n v="62236902"/>
    <m/>
    <m/>
    <s v="רעננה/רחבי העיר"/>
    <d v="1899-12-30T13:06:50"/>
    <d v="1899-12-30T13:14:12"/>
    <d v="1899-12-30T00:07:22"/>
    <n v="6.3"/>
    <n v="0.74"/>
    <b v="1"/>
    <x v="4"/>
    <x v="0"/>
  </r>
  <r>
    <d v="2025-02-05T00:00:00"/>
    <d v="2025-02-05T00:00:00"/>
    <s v="Wednesday"/>
    <s v="ד"/>
    <s v="אדיר"/>
    <s v="לוי"/>
    <m/>
    <s v="054-4448495"/>
    <n v="62236902"/>
    <m/>
    <m/>
    <s v="אשקלון/רחבי העיר"/>
    <d v="1899-12-30T13:05:24"/>
    <d v="1899-12-30T13:11:51"/>
    <d v="1899-12-30T00:06:27"/>
    <n v="6.3"/>
    <n v="0.63"/>
    <b v="1"/>
    <x v="4"/>
    <x v="0"/>
  </r>
  <r>
    <d v="2025-02-05T00:00:00"/>
    <d v="2025-02-05T00:00:00"/>
    <s v="Wednesday"/>
    <s v="ד"/>
    <s v="אדיר"/>
    <s v="לוי"/>
    <m/>
    <s v="054-4448495"/>
    <n v="62236902"/>
    <m/>
    <m/>
    <s v="אשקלון/רחבי העיר"/>
    <d v="1899-12-30T13:16:54"/>
    <d v="1899-12-30T14:08:14"/>
    <d v="1899-12-30T00:51:20"/>
    <n v="6.3"/>
    <n v="5.36"/>
    <b v="1"/>
    <x v="4"/>
    <x v="0"/>
  </r>
  <r>
    <d v="2025-02-05T00:00:00"/>
    <d v="2025-02-05T00:00:00"/>
    <s v="Wednesday"/>
    <s v="ד"/>
    <s v="עודד"/>
    <s v="אביחן"/>
    <m/>
    <s v="052-3548607"/>
    <n v="38141503"/>
    <m/>
    <m/>
    <s v="נתניה/רחבי העיר"/>
    <d v="1899-12-30T16:29:46"/>
    <d v="1899-12-30T17:30:46"/>
    <d v="1899-12-30T01:01:00"/>
    <n v="5.5"/>
    <n v="5.59"/>
    <b v="1"/>
    <x v="2"/>
    <x v="0"/>
  </r>
  <r>
    <d v="2025-02-06T00:00:00"/>
    <d v="2025-02-06T00:00:00"/>
    <s v="Thursday"/>
    <s v="ה"/>
    <s v="אלמוג"/>
    <s v="מורביה"/>
    <m/>
    <s v="052-8990800"/>
    <n v="12021803"/>
    <m/>
    <m/>
    <s v="חניון מצדה/"/>
    <d v="1899-12-30T10:12:00"/>
    <d v="1899-12-30T11:33:18"/>
    <d v="1899-12-30T01:21:18"/>
    <s v="-"/>
    <n v="42"/>
    <b v="1"/>
    <x v="0"/>
    <x v="0"/>
  </r>
  <r>
    <d v="2025-02-06T00:00:00"/>
    <d v="2025-02-06T00:00:00"/>
    <s v="Thursday"/>
    <s v="ה"/>
    <s v="אדיר"/>
    <s v="לוי"/>
    <m/>
    <s v="054-4448495"/>
    <n v="62236902"/>
    <m/>
    <m/>
    <s v="בני ברק/רחבי העיר"/>
    <d v="1899-12-30T12:39:14"/>
    <d v="1899-12-30T13:06:14"/>
    <d v="1899-12-30T00:27:00"/>
    <n v="6.3"/>
    <n v="2.84"/>
    <b v="1"/>
    <x v="4"/>
    <x v="0"/>
  </r>
  <r>
    <d v="2025-02-06T00:00:00"/>
    <d v="2025-02-06T00:00:00"/>
    <s v="Thursday"/>
    <s v="ה"/>
    <s v="אלמוג"/>
    <s v="מורביה"/>
    <m/>
    <s v="052-8990800"/>
    <n v="12021803"/>
    <m/>
    <m/>
    <s v="תל נורדאו/"/>
    <d v="1899-12-30T15:41:00"/>
    <d v="1899-12-30T17:44:58"/>
    <d v="1899-12-30T02:03:58"/>
    <s v="-"/>
    <n v="45"/>
    <b v="1"/>
    <x v="0"/>
    <x v="0"/>
  </r>
  <r>
    <d v="2025-02-09T00:00:00"/>
    <d v="2025-02-09T00:00:00"/>
    <s v="Sunday"/>
    <s v="א"/>
    <s v="אלמוג"/>
    <s v="מורביה"/>
    <m/>
    <s v="052-8990800"/>
    <n v="12021803"/>
    <m/>
    <m/>
    <s v="תל אביב-יפו/רחבי העיר(אזורים 1 2 4 12 13)-חניה בתשלום עד 17:00 כולל שישי.החל משעה 17:00 החניה לתושבי האזור בלבד"/>
    <d v="1899-12-30T11:42:13"/>
    <d v="1899-12-30T12:04:13"/>
    <d v="1899-12-30T00:22:00"/>
    <n v="7"/>
    <n v="2.57"/>
    <b v="1"/>
    <x v="0"/>
    <x v="0"/>
  </r>
  <r>
    <d v="2025-02-11T00:00:00"/>
    <d v="2025-02-11T00:00:00"/>
    <s v="Tuesday"/>
    <s v="ג"/>
    <s v="אדיר"/>
    <s v="לוי"/>
    <m/>
    <s v="054-4448495"/>
    <n v="62236902"/>
    <m/>
    <m/>
    <s v="קרית עקרון/רחבי העיר"/>
    <d v="1899-12-30T15:05:16"/>
    <d v="1899-12-30T15:19:37"/>
    <d v="1899-12-30T00:14:21"/>
    <n v="3.6"/>
    <n v="0.84"/>
    <b v="1"/>
    <x v="4"/>
    <x v="0"/>
  </r>
  <r>
    <d v="2025-02-12T00:00:00"/>
    <d v="2025-02-12T00:00:00"/>
    <s v="Wednesday"/>
    <s v="ד"/>
    <s v="אדיר"/>
    <s v="לוי"/>
    <m/>
    <s v="054-4448495"/>
    <n v="62236902"/>
    <m/>
    <m/>
    <s v="בת ים/רחבי העיר"/>
    <d v="1899-12-30T11:32:19"/>
    <d v="1899-12-30T12:02:19"/>
    <d v="1899-12-30T00:30:00"/>
    <n v="6.3"/>
    <n v="3.15"/>
    <b v="1"/>
    <x v="4"/>
    <x v="0"/>
  </r>
  <r>
    <d v="2025-02-16T00:00:00"/>
    <d v="2025-02-16T00:00:00"/>
    <s v="Sunday"/>
    <s v="א"/>
    <s v="אדיר"/>
    <s v="לוי"/>
    <m/>
    <s v="054-4448495"/>
    <n v="62236902"/>
    <m/>
    <m/>
    <s v="חדרה/רחבי העיר"/>
    <d v="1899-12-30T09:10:36"/>
    <d v="1899-12-30T10:00:36"/>
    <d v="1899-12-30T00:50:00"/>
    <n v="5"/>
    <n v="4.17"/>
    <b v="1"/>
    <x v="4"/>
    <x v="0"/>
  </r>
  <r>
    <d v="2025-02-17T00:00:00"/>
    <d v="2025-02-17T00:00:00"/>
    <s v="Monday"/>
    <s v="ב"/>
    <s v="אדיר"/>
    <s v="לוי"/>
    <m/>
    <s v="054-4448495"/>
    <n v="62236902"/>
    <m/>
    <m/>
    <s v="חיפה/חניה יומית אזור העיר  רחובות קדושי בגדד  ככר פלומר (חניון רכבת מרכז השמונה)"/>
    <d v="1899-12-30T09:55:25"/>
    <d v="1899-12-30T10:37:30"/>
    <d v="1899-12-30T00:42:05"/>
    <n v="6.7"/>
    <n v="4.6900000000000004"/>
    <b v="1"/>
    <x v="4"/>
    <x v="0"/>
  </r>
  <r>
    <d v="2025-02-20T00:00:00"/>
    <d v="2025-02-20T00:00:00"/>
    <s v="Thursday"/>
    <s v="ה"/>
    <s v="אלמוג"/>
    <s v="מורביה"/>
    <m/>
    <s v="052-8990800"/>
    <n v="12021803"/>
    <m/>
    <m/>
    <s v="ממילא/"/>
    <d v="1899-12-30T17:06:00"/>
    <d v="1899-12-30T18:47:12"/>
    <d v="1899-12-30T01:41:12"/>
    <s v="-"/>
    <n v="20"/>
    <b v="1"/>
    <x v="0"/>
    <x v="0"/>
  </r>
  <r>
    <d v="2025-02-23T00:00:00"/>
    <d v="2025-02-23T00:00:00"/>
    <s v="Sunday"/>
    <s v="א"/>
    <s v="אדיר"/>
    <s v="לוי"/>
    <m/>
    <s v="054-4448495"/>
    <n v="62236902"/>
    <m/>
    <m/>
    <s v="רמת גן/רחבי העיר"/>
    <d v="1899-12-30T12:06:57"/>
    <d v="1899-12-30T14:52:58"/>
    <d v="1899-12-30T02:46:01"/>
    <n v="11.88"/>
    <n v="32.869999999999997"/>
    <b v="1"/>
    <x v="4"/>
    <x v="0"/>
  </r>
  <r>
    <d v="2025-02-23T00:00:00"/>
    <d v="2025-02-23T00:00:00"/>
    <s v="Sunday"/>
    <s v="א"/>
    <s v="יוני"/>
    <s v="אגמון"/>
    <m/>
    <s v="053-2868433"/>
    <n v="76518502"/>
    <m/>
    <m/>
    <s v="חיפה/כל רחבי העיר"/>
    <d v="1899-12-30T13:53:05"/>
    <d v="1899-12-30T15:22:12"/>
    <d v="1899-12-30T01:29:07"/>
    <n v="6.7"/>
    <n v="9.94"/>
    <b v="1"/>
    <x v="3"/>
    <x v="0"/>
  </r>
  <r>
    <d v="2025-02-23T00:00:00"/>
    <d v="2025-02-23T00:00:00"/>
    <s v="Sunday"/>
    <s v="א"/>
    <s v="יוני"/>
    <s v="אגמון"/>
    <m/>
    <s v="053-2868433"/>
    <n v="76518502"/>
    <m/>
    <m/>
    <s v="חיפה/כל רחבי העיר"/>
    <d v="1899-12-30T15:35:29"/>
    <d v="1899-12-30T15:42:29"/>
    <d v="1899-12-30T00:07:00"/>
    <n v="6.7"/>
    <n v="0.78"/>
    <b v="1"/>
    <x v="3"/>
    <x v="0"/>
  </r>
  <r>
    <d v="2025-02-23T00:00:00"/>
    <d v="2025-02-23T00:00:00"/>
    <s v="Sunday"/>
    <s v="א"/>
    <s v="יוני"/>
    <s v="אגמון"/>
    <m/>
    <s v="053-2868433"/>
    <n v="76518502"/>
    <m/>
    <m/>
    <s v="חיפה/כל רחבי העיר"/>
    <d v="1899-12-30T15:51:33"/>
    <d v="1899-12-30T16:37:33"/>
    <d v="1899-12-30T00:46:00"/>
    <n v="6.7"/>
    <n v="5.14"/>
    <b v="1"/>
    <x v="3"/>
    <x v="0"/>
  </r>
  <r>
    <d v="2025-02-25T00:00:00"/>
    <d v="2025-02-25T00:00:00"/>
    <s v="Tuesday"/>
    <s v="ג"/>
    <s v="יוני"/>
    <s v="אגמון"/>
    <m/>
    <s v="053-2868433"/>
    <n v="76518502"/>
    <m/>
    <m/>
    <s v="חיפה/כל רחבי העיר"/>
    <d v="1899-12-30T09:27:12"/>
    <d v="1899-12-30T11:13:17"/>
    <d v="1899-12-30T01:46:05"/>
    <n v="6.7"/>
    <n v="11.84"/>
    <b v="1"/>
    <x v="3"/>
    <x v="0"/>
  </r>
  <r>
    <d v="2025-02-25T00:00:00"/>
    <d v="2025-02-25T00:00:00"/>
    <s v="Tuesday"/>
    <s v="ג"/>
    <s v="אדיר"/>
    <s v="לוי"/>
    <m/>
    <s v="054-4448495"/>
    <n v="62236902"/>
    <m/>
    <m/>
    <s v="קרית עקרון/רחבי העיר"/>
    <d v="1899-12-30T10:49:36"/>
    <d v="1899-12-30T11:44:46"/>
    <d v="1899-12-30T00:55:10"/>
    <n v="3.6"/>
    <n v="3.3"/>
    <b v="1"/>
    <x v="4"/>
    <x v="0"/>
  </r>
  <r>
    <d v="2025-02-25T00:00:00"/>
    <d v="2025-02-25T00:00:00"/>
    <s v="Tuesday"/>
    <s v="ג"/>
    <s v="אדיר"/>
    <s v="לוי"/>
    <m/>
    <s v="054-4448495"/>
    <n v="62236902"/>
    <m/>
    <m/>
    <s v="קרית עקרון/רחבי העיר"/>
    <d v="1899-12-30T13:16:23"/>
    <d v="1899-12-30T13:37:23"/>
    <d v="1899-12-30T00:21:00"/>
    <n v="3.6"/>
    <n v="1.26"/>
    <b v="1"/>
    <x v="4"/>
    <x v="0"/>
  </r>
  <r>
    <d v="2025-02-26T00:00:00"/>
    <d v="2025-02-26T00:00:00"/>
    <s v="Wednesday"/>
    <s v="ד"/>
    <s v="יוני"/>
    <s v="אגמון"/>
    <m/>
    <s v="053-2868433"/>
    <n v="76518502"/>
    <m/>
    <m/>
    <s v="נהריה/רחבי העיר"/>
    <d v="1899-12-30T11:15:36"/>
    <d v="1899-12-30T19:00:00"/>
    <d v="1899-12-30T07:44:24"/>
    <n v="4.2"/>
    <n v="32.479999999999997"/>
    <b v="1"/>
    <x v="3"/>
    <x v="0"/>
  </r>
  <r>
    <d v="2025-02-26T00:00:00"/>
    <d v="2025-02-26T00:00:00"/>
    <s v="Wednesday"/>
    <s v="ד"/>
    <s v="אדיר"/>
    <s v="לוי"/>
    <m/>
    <s v="054-4448495"/>
    <n v="62236902"/>
    <m/>
    <m/>
    <s v="נתניה/אזור תעשייה קריית אליעזר חניה שעתית"/>
    <d v="1899-12-30T13:41:31"/>
    <d v="1899-12-30T13:45:38"/>
    <d v="1899-12-30T00:04:07"/>
    <n v="5.5"/>
    <n v="0.37"/>
    <b v="1"/>
    <x v="4"/>
    <x v="0"/>
  </r>
  <r>
    <d v="2025-02-27T00:00:00"/>
    <d v="2025-02-27T00:00:00"/>
    <s v="Thursday"/>
    <s v="ה"/>
    <s v="יוני"/>
    <s v="אגמון"/>
    <m/>
    <s v="053-2868433"/>
    <n v="76518502"/>
    <m/>
    <m/>
    <s v="טבריה/רחבי העיר"/>
    <d v="1899-12-30T16:33:50"/>
    <d v="1899-12-30T20:00:00"/>
    <d v="1899-12-30T03:26:10"/>
    <n v="4"/>
    <n v="13.73"/>
    <b v="1"/>
    <x v="3"/>
    <x v="0"/>
  </r>
  <r>
    <d v="2025-03-02T00:00:00"/>
    <d v="2025-03-02T00:00:00"/>
    <s v="Sunday"/>
    <s v="א"/>
    <s v="אדיר"/>
    <s v="לוי"/>
    <m/>
    <s v="054-4448495"/>
    <n v="62236902"/>
    <m/>
    <m/>
    <s v="חיפה/כל רחבי העיר"/>
    <d v="1899-12-30T15:05:47"/>
    <d v="1899-12-30T15:36:49"/>
    <d v="1899-12-30T00:31:02"/>
    <n v="6.7"/>
    <n v="3.46"/>
    <b v="1"/>
    <x v="4"/>
    <x v="0"/>
  </r>
  <r>
    <d v="2025-03-03T00:00:00"/>
    <d v="2025-03-03T00:00:00"/>
    <s v="Monday"/>
    <s v="ב"/>
    <s v="אלמוג"/>
    <s v="מורביה"/>
    <m/>
    <s v="052-8990800"/>
    <n v="12021803"/>
    <m/>
    <m/>
    <s v="גבעת שמואל/רחבי העיר"/>
    <d v="1899-12-30T12:59:02"/>
    <d v="1899-12-30T13:01:02"/>
    <d v="1899-12-30T00:02:00"/>
    <n v="5.64"/>
    <n v="0.19"/>
    <b v="1"/>
    <x v="0"/>
    <x v="0"/>
  </r>
  <r>
    <d v="2025-03-03T00:00:00"/>
    <d v="2025-03-03T00:00:00"/>
    <s v="Monday"/>
    <s v="ב"/>
    <s v="אדיר"/>
    <s v="לוי"/>
    <m/>
    <s v="054-4448495"/>
    <n v="62236902"/>
    <m/>
    <m/>
    <s v="אשקלון/רחבי העיר"/>
    <d v="1899-12-30T13:51:10"/>
    <d v="1899-12-30T14:30:10"/>
    <d v="1899-12-30T00:39:00"/>
    <n v="6.3"/>
    <n v="4.0999999999999996"/>
    <b v="1"/>
    <x v="4"/>
    <x v="0"/>
  </r>
  <r>
    <d v="2025-03-03T00:00:00"/>
    <d v="2025-03-03T00:00:00"/>
    <s v="Monday"/>
    <s v="ב"/>
    <s v="אלמוג"/>
    <s v="מורביה"/>
    <m/>
    <s v="052-8990800"/>
    <n v="12021803"/>
    <m/>
    <m/>
    <s v="רמת גן/רחבי העיר"/>
    <d v="1899-12-30T14:38:32"/>
    <d v="1899-12-30T14:52:47"/>
    <d v="1899-12-30T00:14:15"/>
    <n v="11.88"/>
    <n v="2.77"/>
    <b v="1"/>
    <x v="0"/>
    <x v="0"/>
  </r>
  <r>
    <d v="2025-03-04T00:00:00"/>
    <d v="2025-03-04T00:00:00"/>
    <s v="Tuesday"/>
    <s v="ג"/>
    <s v="אדיר"/>
    <s v="לוי"/>
    <m/>
    <s v="054-4448495"/>
    <n v="62236902"/>
    <m/>
    <m/>
    <s v="חדרה/רחבי העיר"/>
    <d v="1899-12-30T12:12:46"/>
    <d v="1899-12-30T12:21:46"/>
    <d v="1899-12-30T00:09:00"/>
    <n v="5"/>
    <n v="0.75"/>
    <b v="1"/>
    <x v="4"/>
    <x v="0"/>
  </r>
  <r>
    <d v="2025-03-04T00:00:00"/>
    <d v="2025-03-04T00:00:00"/>
    <s v="Tuesday"/>
    <s v="ג"/>
    <s v="אדיר"/>
    <s v="לוי"/>
    <m/>
    <s v="054-4448495"/>
    <n v="62236902"/>
    <m/>
    <m/>
    <s v="חדרה/רחבי העיר"/>
    <d v="1899-12-30T12:33:59"/>
    <d v="1899-12-30T12:38:59"/>
    <d v="1899-12-30T00:05:00"/>
    <n v="5"/>
    <n v="0.42"/>
    <b v="1"/>
    <x v="4"/>
    <x v="0"/>
  </r>
  <r>
    <d v="2025-03-04T00:00:00"/>
    <d v="2025-03-04T00:00:00"/>
    <s v="Tuesday"/>
    <s v="ג"/>
    <s v="אדיר"/>
    <s v="לוי"/>
    <m/>
    <s v="054-4448495"/>
    <n v="62236902"/>
    <m/>
    <m/>
    <s v="נתניה/רחבי העיר"/>
    <d v="1899-12-30T13:07:15"/>
    <d v="1899-12-30T13:22:15"/>
    <d v="1899-12-30T00:15:00"/>
    <n v="5.5"/>
    <n v="1.38"/>
    <b v="1"/>
    <x v="4"/>
    <x v="0"/>
  </r>
  <r>
    <d v="2025-03-09T00:00:00"/>
    <d v="2025-03-09T00:00:00"/>
    <s v="Sunday"/>
    <s v="א"/>
    <s v="אדיר"/>
    <s v="לוי"/>
    <m/>
    <s v="054-4448495"/>
    <n v="62236902"/>
    <m/>
    <m/>
    <s v="ביה''ח מאיר/"/>
    <d v="1899-12-30T19:58:34"/>
    <d v="1899-12-30T21:04:24"/>
    <d v="1899-12-30T01:05:50"/>
    <s v="-"/>
    <n v="30"/>
    <b v="1"/>
    <x v="4"/>
    <x v="0"/>
  </r>
  <r>
    <d v="2025-03-10T00:00:00"/>
    <d v="2025-03-10T00:00:00"/>
    <s v="Monday"/>
    <s v="ב"/>
    <s v="אדיר"/>
    <s v="לוי"/>
    <m/>
    <s v="054-4448495"/>
    <n v="62236902"/>
    <m/>
    <m/>
    <s v="ביה''ח מאיר/"/>
    <d v="1899-12-30T10:03:47"/>
    <d v="1899-12-30T12:16:18"/>
    <d v="1899-12-30T02:12:31"/>
    <s v="-"/>
    <n v="30"/>
    <b v="1"/>
    <x v="4"/>
    <x v="0"/>
  </r>
  <r>
    <d v="2025-03-10T00:00:00"/>
    <d v="2025-03-10T00:00:00"/>
    <s v="Monday"/>
    <s v="ב"/>
    <s v="אלמוג"/>
    <s v="מורביה"/>
    <m/>
    <s v="052-8990800"/>
    <n v="12021803"/>
    <m/>
    <m/>
    <s v="חלונות YAMIT/"/>
    <d v="1899-12-30T12:06:00"/>
    <d v="1899-12-30T13:01:14"/>
    <d v="1899-12-30T00:55:14"/>
    <s v="-"/>
    <n v="30"/>
    <b v="1"/>
    <x v="0"/>
    <x v="0"/>
  </r>
  <r>
    <d v="2025-03-10T00:00:00"/>
    <d v="2025-03-10T00:00:00"/>
    <s v="Monday"/>
    <s v="ב"/>
    <s v="אלמוג"/>
    <s v="מורביה"/>
    <m/>
    <s v="052-8990800"/>
    <n v="12021803"/>
    <m/>
    <m/>
    <s v="ינאי 4 /"/>
    <d v="1899-12-30T13:20:08"/>
    <d v="1899-12-30T14:02:04"/>
    <d v="1899-12-30T00:41:56"/>
    <s v="-"/>
    <n v="20"/>
    <b v="1"/>
    <x v="0"/>
    <x v="0"/>
  </r>
  <r>
    <d v="2025-03-10T00:00:00"/>
    <d v="2025-03-10T00:00:00"/>
    <s v="Monday"/>
    <s v="ב"/>
    <s v="אלמוג"/>
    <s v="מורביה"/>
    <m/>
    <s v="052-8990800"/>
    <n v="12021803"/>
    <m/>
    <m/>
    <s v="ירושלים/אזור חניה עד שעה  18:00"/>
    <d v="1899-12-30T15:07:02"/>
    <d v="1899-12-30T15:08:03"/>
    <d v="1899-12-30T00:01:01"/>
    <n v="12.4"/>
    <n v="0.21"/>
    <b v="1"/>
    <x v="0"/>
    <x v="0"/>
  </r>
  <r>
    <d v="2025-03-11T00:00:00"/>
    <d v="2025-03-11T00:00:00"/>
    <s v="Tuesday"/>
    <s v="ג"/>
    <s v="אדיר"/>
    <s v="לוי"/>
    <m/>
    <s v="054-4448495"/>
    <n v="62236902"/>
    <m/>
    <m/>
    <s v="מ.א.עמק חפר/פארק התעשייה"/>
    <d v="1899-12-30T09:14:21"/>
    <d v="1899-12-30T17:42:39"/>
    <d v="1899-12-30T08:28:18"/>
    <n v="6.3"/>
    <n v="53.34"/>
    <b v="1"/>
    <x v="4"/>
    <x v="0"/>
  </r>
  <r>
    <d v="2025-03-11T00:00:00"/>
    <d v="2025-03-11T00:00:00"/>
    <s v="Tuesday"/>
    <s v="ג"/>
    <s v="אדיר"/>
    <s v="לוי"/>
    <m/>
    <s v="054-4448495"/>
    <n v="62236902"/>
    <m/>
    <m/>
    <s v="ביה''ח מאיר/"/>
    <d v="1899-12-30T15:24:03"/>
    <d v="1899-12-30T17:42:00"/>
    <d v="1899-12-30T02:17:57"/>
    <s v="-"/>
    <n v="30"/>
    <b v="1"/>
    <x v="4"/>
    <x v="0"/>
  </r>
  <r>
    <d v="2025-03-12T00:00:00"/>
    <d v="2025-03-12T00:00:00"/>
    <s v="Wednesday"/>
    <s v="ד"/>
    <s v="אלמוג"/>
    <s v="מורביה"/>
    <m/>
    <s v="052-8990800"/>
    <n v="12021803"/>
    <m/>
    <m/>
    <s v="אופקים/רחבי העיר"/>
    <d v="1899-12-30T09:28:19"/>
    <d v="1899-12-30T09:39:19"/>
    <d v="1899-12-30T00:11:00"/>
    <n v="6"/>
    <n v="1.1000000000000001"/>
    <b v="1"/>
    <x v="0"/>
    <x v="0"/>
  </r>
  <r>
    <d v="2025-03-12T00:00:00"/>
    <d v="2025-03-12T00:00:00"/>
    <s v="Wednesday"/>
    <s v="ד"/>
    <s v="אדיר"/>
    <s v="לוי"/>
    <m/>
    <s v="054-4448495"/>
    <n v="62236902"/>
    <m/>
    <m/>
    <s v="רמת גן/רחבי העיר"/>
    <d v="1899-12-30T12:54:40"/>
    <d v="1899-12-30T13:33:40"/>
    <d v="1899-12-30T00:39:00"/>
    <n v="11.88"/>
    <n v="7.72"/>
    <b v="1"/>
    <x v="4"/>
    <x v="0"/>
  </r>
  <r>
    <d v="2025-03-12T00:00:00"/>
    <d v="2025-03-12T00:00:00"/>
    <s v="Wednesday"/>
    <s v="ד"/>
    <s v="אדיר"/>
    <s v="לוי"/>
    <m/>
    <s v="054-4448495"/>
    <n v="62236902"/>
    <m/>
    <m/>
    <s v="רמת גן/רחבי העיר"/>
    <d v="1899-12-30T13:44:10"/>
    <d v="1899-12-30T14:08:10"/>
    <d v="1899-12-30T00:24:00"/>
    <n v="11.88"/>
    <n v="4.75"/>
    <b v="1"/>
    <x v="4"/>
    <x v="0"/>
  </r>
  <r>
    <d v="2025-03-12T00:00:00"/>
    <d v="2025-03-12T00:00:00"/>
    <s v="Wednesday"/>
    <s v="ד"/>
    <s v="אדיר"/>
    <s v="לוי"/>
    <m/>
    <s v="054-4448495"/>
    <n v="62236902"/>
    <m/>
    <m/>
    <s v="בני ברק/רחבי העיר"/>
    <d v="1899-12-30T14:53:44"/>
    <d v="1899-12-30T15:20:44"/>
    <d v="1899-12-30T00:27:00"/>
    <n v="6.3"/>
    <n v="2.84"/>
    <b v="1"/>
    <x v="4"/>
    <x v="0"/>
  </r>
  <r>
    <d v="2025-03-12T00:00:00"/>
    <d v="2025-03-12T00:00:00"/>
    <s v="Wednesday"/>
    <s v="ד"/>
    <s v="אדיר"/>
    <s v="לוי"/>
    <m/>
    <s v="054-4448495"/>
    <n v="62236902"/>
    <m/>
    <m/>
    <s v="נתניה/רחבי העיר"/>
    <d v="1899-12-30T18:56:31"/>
    <d v="1899-12-30T19:00:00"/>
    <d v="1899-12-30T00:03:29"/>
    <n v="5.5"/>
    <n v="0.28000000000000003"/>
    <b v="1"/>
    <x v="4"/>
    <x v="0"/>
  </r>
  <r>
    <d v="2025-03-13T00:00:00"/>
    <d v="2025-03-13T00:00:00"/>
    <s v="Thursday"/>
    <s v="ה"/>
    <s v="אדיר"/>
    <s v="לוי"/>
    <m/>
    <s v="054-4448495"/>
    <n v="62236902"/>
    <m/>
    <m/>
    <s v="ביה''ח מאיר/"/>
    <d v="1899-12-30T13:54:23"/>
    <d v="1899-12-30T15:42:27"/>
    <d v="1899-12-30T01:48:04"/>
    <s v="-"/>
    <n v="30"/>
    <b v="1"/>
    <x v="4"/>
    <x v="0"/>
  </r>
  <r>
    <d v="2025-03-17T00:00:00"/>
    <d v="2025-03-17T00:00:00"/>
    <s v="Monday"/>
    <s v="ב"/>
    <s v="אלמוג"/>
    <s v="מורביה"/>
    <m/>
    <s v="052-8990800"/>
    <n v="12021803"/>
    <m/>
    <m/>
    <s v="גבעת שמואל/רחבי העיר"/>
    <d v="1899-12-30T12:36:40"/>
    <d v="1899-12-30T13:41:01"/>
    <d v="1899-12-30T01:04:21"/>
    <n v="5.64"/>
    <n v="6.02"/>
    <b v="1"/>
    <x v="0"/>
    <x v="0"/>
  </r>
  <r>
    <d v="2025-03-19T00:00:00"/>
    <d v="2025-03-19T00:00:00"/>
    <s v="Wednesday"/>
    <s v="ד"/>
    <s v="אדיר"/>
    <s v="לוי"/>
    <m/>
    <s v="054-4448495"/>
    <n v="62236902"/>
    <m/>
    <m/>
    <s v="נתניה/רחבי העיר"/>
    <d v="1899-12-30T09:23:05"/>
    <d v="1899-12-30T09:33:05"/>
    <d v="1899-12-30T00:10:00"/>
    <n v="5.5"/>
    <n v="0.92"/>
    <b v="1"/>
    <x v="4"/>
    <x v="0"/>
  </r>
  <r>
    <d v="2025-03-19T00:00:00"/>
    <d v="2025-03-19T00:00:00"/>
    <s v="Wednesday"/>
    <s v="ד"/>
    <s v="אלמוג"/>
    <s v="מורביה"/>
    <m/>
    <s v="052-8990800"/>
    <n v="12021803"/>
    <m/>
    <m/>
    <s v="רמת גן/רחבי העיר"/>
    <d v="1899-12-30T11:22:15"/>
    <d v="1899-12-30T12:22:32"/>
    <d v="1899-12-30T01:00:17"/>
    <n v="11.88"/>
    <n v="11.88"/>
    <b v="1"/>
    <x v="0"/>
    <x v="0"/>
  </r>
  <r>
    <d v="2025-03-19T00:00:00"/>
    <d v="2025-03-19T00:00:00"/>
    <s v="Wednesday"/>
    <s v="ד"/>
    <s v="יוני"/>
    <s v="אגמון"/>
    <m/>
    <s v="053-2868433"/>
    <n v="76518502"/>
    <m/>
    <m/>
    <s v="נוף הגליל (נצרת עלית)/שכונות מגורים ברחבי העיר"/>
    <d v="1899-12-30T11:24:29"/>
    <d v="1899-12-30T12:13:47"/>
    <d v="1899-12-30T00:49:18"/>
    <n v="5"/>
    <n v="4.08"/>
    <b v="1"/>
    <x v="3"/>
    <x v="0"/>
  </r>
  <r>
    <d v="2025-03-19T00:00:00"/>
    <d v="2025-03-19T00:00:00"/>
    <s v="Wednesday"/>
    <s v="ד"/>
    <s v="אלמוג"/>
    <s v="מורביה"/>
    <m/>
    <s v="052-8990800"/>
    <n v="12021803"/>
    <m/>
    <m/>
    <s v="מגדלי הארבעה/"/>
    <d v="1899-12-30T16:06:00"/>
    <d v="1899-12-30T16:57:25"/>
    <d v="1899-12-30T00:51:25"/>
    <s v="-"/>
    <n v="25"/>
    <b v="1"/>
    <x v="0"/>
    <x v="0"/>
  </r>
  <r>
    <d v="2025-03-20T00:00:00"/>
    <d v="2025-03-20T00:00:00"/>
    <s v="Thursday"/>
    <s v="ה"/>
    <s v="אדיר"/>
    <s v="לוי"/>
    <m/>
    <s v="054-4448495"/>
    <n v="62236902"/>
    <m/>
    <m/>
    <s v="נתניה/רחבי העיר"/>
    <d v="1899-12-30T11:49:53"/>
    <d v="1899-12-30T12:14:53"/>
    <d v="1899-12-30T00:25:00"/>
    <n v="5.5"/>
    <n v="2.29"/>
    <b v="1"/>
    <x v="4"/>
    <x v="0"/>
  </r>
  <r>
    <d v="2025-03-20T00:00:00"/>
    <d v="2025-03-20T00:00:00"/>
    <s v="Thursday"/>
    <s v="ה"/>
    <s v="אדיר"/>
    <s v="לוי"/>
    <m/>
    <s v="054-4448495"/>
    <n v="62236902"/>
    <m/>
    <m/>
    <s v="מ.א.עמק חפר/פארק התעשייה"/>
    <d v="1899-12-30T13:25:24"/>
    <d v="1899-12-30T13:42:24"/>
    <d v="1899-12-30T00:17:00"/>
    <n v="6.3"/>
    <n v="1.78"/>
    <b v="1"/>
    <x v="4"/>
    <x v="0"/>
  </r>
  <r>
    <d v="2025-03-25T00:00:00"/>
    <d v="2025-03-25T00:00:00"/>
    <s v="Tuesday"/>
    <s v="ג"/>
    <s v="אדיר"/>
    <s v="לוי"/>
    <m/>
    <s v="054-4448495"/>
    <n v="62236902"/>
    <m/>
    <m/>
    <s v="רמת השרון/רחבי העיר כולל פארק הנצח "/>
    <d v="1899-12-30T10:10:00"/>
    <d v="1899-12-30T10:55:06"/>
    <d v="1899-12-30T00:45:06"/>
    <n v="8.3000000000000007"/>
    <n v="6.23"/>
    <b v="1"/>
    <x v="4"/>
    <x v="0"/>
  </r>
  <r>
    <d v="2025-03-25T00:00:00"/>
    <d v="2025-03-25T00:00:00"/>
    <s v="Tuesday"/>
    <s v="ג"/>
    <s v="אדיר"/>
    <s v="לוי"/>
    <m/>
    <s v="054-4448495"/>
    <n v="62236902"/>
    <m/>
    <m/>
    <s v="רמת גן/רחבי העיר"/>
    <d v="1899-12-30T11:40:57"/>
    <d v="1899-12-30T12:43:57"/>
    <d v="1899-12-30T01:03:00"/>
    <n v="11.88"/>
    <n v="12.47"/>
    <b v="1"/>
    <x v="4"/>
    <x v="0"/>
  </r>
  <r>
    <d v="2025-03-25T00:00:00"/>
    <d v="2025-03-25T00:00:00"/>
    <s v="Tuesday"/>
    <s v="ג"/>
    <s v="אדיר"/>
    <s v="לוי"/>
    <m/>
    <s v="054-4448495"/>
    <n v="62236902"/>
    <m/>
    <m/>
    <s v="רמת גן/רחבי העיר"/>
    <d v="1899-12-30T12:49:19"/>
    <d v="1899-12-30T13:33:19"/>
    <d v="1899-12-30T00:44:00"/>
    <n v="11.88"/>
    <n v="8.7100000000000009"/>
    <b v="1"/>
    <x v="4"/>
    <x v="0"/>
  </r>
  <r>
    <d v="2025-03-26T00:00:00"/>
    <d v="2025-03-26T00:00:00"/>
    <s v="Wednesday"/>
    <s v="ד"/>
    <s v="מור"/>
    <s v="אליהו"/>
    <m/>
    <s v="050-6816949"/>
    <n v="50113501"/>
    <m/>
    <m/>
    <s v="ירושלים/אזור חניה עד שעה  18:00"/>
    <d v="1899-12-30T12:09:33"/>
    <d v="1899-12-30T15:09:33"/>
    <d v="1899-12-30T03:00:00"/>
    <n v="12.4"/>
    <n v="37.200000000000003"/>
    <b v="1"/>
    <x v="6"/>
    <x v="0"/>
  </r>
  <r>
    <d v="2025-03-26T00:00:00"/>
    <d v="2025-03-26T00:00:00"/>
    <s v="Wednesday"/>
    <s v="ד"/>
    <s v="אדיר"/>
    <s v="לוי"/>
    <m/>
    <s v="054-4448495"/>
    <n v="62236902"/>
    <m/>
    <m/>
    <s v="חיפה/כל רחבי העיר"/>
    <d v="1899-12-30T12:39:08"/>
    <d v="1899-12-30T13:12:22"/>
    <d v="1899-12-30T00:33:14"/>
    <n v="6.7"/>
    <n v="3.69"/>
    <b v="1"/>
    <x v="4"/>
    <x v="0"/>
  </r>
  <r>
    <d v="2025-03-26T00:00:00"/>
    <d v="2025-03-26T00:00:00"/>
    <s v="Wednesday"/>
    <s v="ד"/>
    <s v="מור"/>
    <s v="אליהו"/>
    <m/>
    <s v="050-6816949"/>
    <n v="50113501"/>
    <m/>
    <m/>
    <s v="ירושלים/אזור חניה עד שעה  18:00"/>
    <d v="1899-12-30T15:09:33"/>
    <d v="1899-12-30T18:00:00"/>
    <d v="1899-12-30T02:50:27"/>
    <n v="12.4"/>
    <n v="35.130000000000003"/>
    <b v="1"/>
    <x v="6"/>
    <x v="0"/>
  </r>
  <r>
    <d v="2025-03-27T00:00:00"/>
    <d v="2025-03-27T00:00:00"/>
    <s v="Thursday"/>
    <s v="ה"/>
    <s v="אדיר"/>
    <s v="לוי"/>
    <m/>
    <s v="054-4448495"/>
    <n v="62236902"/>
    <m/>
    <m/>
    <s v="בת ים/רחבי העיר"/>
    <d v="1899-12-30T11:18:11"/>
    <d v="1899-12-30T11:36:24"/>
    <d v="1899-12-30T00:18:13"/>
    <n v="6.3"/>
    <n v="1.89"/>
    <b v="1"/>
    <x v="4"/>
    <x v="0"/>
  </r>
  <r>
    <d v="2025-03-27T00:00:00"/>
    <d v="2025-03-27T00:00:00"/>
    <s v="Thursday"/>
    <s v="ה"/>
    <s v="אדיר"/>
    <s v="לוי"/>
    <m/>
    <s v="054-4448495"/>
    <n v="62236902"/>
    <m/>
    <m/>
    <s v="בת ים/אזור הים"/>
    <d v="1899-12-30T12:02:31"/>
    <d v="1899-12-30T12:23:40"/>
    <d v="1899-12-30T00:21:09"/>
    <n v="6.3"/>
    <n v="2.21"/>
    <b v="1"/>
    <x v="4"/>
    <x v="0"/>
  </r>
  <r>
    <d v="2025-03-27T00:00:00"/>
    <d v="2025-03-27T00:00:00"/>
    <s v="Thursday"/>
    <s v="ה"/>
    <s v="אדיר"/>
    <s v="לוי"/>
    <m/>
    <s v="054-4448495"/>
    <n v="62236902"/>
    <m/>
    <m/>
    <s v="בת ים/רחבי העיר"/>
    <d v="1899-12-30T12:49:54"/>
    <d v="1899-12-30T13:18:12"/>
    <d v="1899-12-30T00:28:18"/>
    <n v="6.3"/>
    <n v="2.94"/>
    <b v="1"/>
    <x v="4"/>
    <x v="0"/>
  </r>
  <r>
    <d v="2025-03-27T00:00:00"/>
    <d v="2025-03-27T00:00:00"/>
    <s v="Thursday"/>
    <s v="ה"/>
    <s v="מור"/>
    <s v="אליהו"/>
    <m/>
    <s v="050-6816949"/>
    <n v="50113501"/>
    <m/>
    <m/>
    <s v="ירושלים/אזור חניה עד שעה  18:00"/>
    <d v="1899-12-30T15:14:40"/>
    <d v="1899-12-30T15:36:01"/>
    <d v="1899-12-30T00:21:21"/>
    <n v="12.4"/>
    <n v="4.34"/>
    <b v="1"/>
    <x v="6"/>
    <x v="0"/>
  </r>
  <r>
    <d v="2025-03-27T00:00:00"/>
    <d v="2025-03-27T00:00:00"/>
    <s v="Thursday"/>
    <s v="ה"/>
    <s v="מור"/>
    <s v="אליהו"/>
    <m/>
    <s v="050-6816949"/>
    <n v="50113501"/>
    <m/>
    <m/>
    <s v="ירושלים/אזור חניה עד שעה 19:00"/>
    <d v="1899-12-30T15:49:12"/>
    <d v="1899-12-30T16:55:12"/>
    <d v="1899-12-30T01:06:00"/>
    <n v="12.4"/>
    <n v="13.64"/>
    <b v="1"/>
    <x v="6"/>
    <x v="0"/>
  </r>
  <r>
    <d v="2025-03-27T00:00:00"/>
    <d v="2025-03-27T00:00:00"/>
    <s v="Thursday"/>
    <s v="ה"/>
    <s v="אלמוג"/>
    <s v="מורביה"/>
    <m/>
    <s v="052-8990800"/>
    <n v="12021803"/>
    <m/>
    <m/>
    <s v="נמל תל אביב/"/>
    <d v="1899-12-30T22:00:00"/>
    <d v="1899-12-30T00:57:16"/>
    <d v="1899-12-30T02:58:16"/>
    <s v="-"/>
    <n v="25"/>
    <b v="1"/>
    <x v="0"/>
    <x v="0"/>
  </r>
  <r>
    <d v="2025-03-29T00:00:00"/>
    <d v="2025-03-29T00:00:00"/>
    <s v="Saturday"/>
    <s v="ש"/>
    <s v="אלמוג"/>
    <s v="מורביה"/>
    <m/>
    <s v="052-8990800"/>
    <m/>
    <m/>
    <m/>
    <s v="גני יהושע/"/>
    <d v="1899-12-30T10:23:00"/>
    <d v="1899-12-30T16:11:02"/>
    <d v="1899-12-30T05:48:02"/>
    <s v="-"/>
    <n v="30"/>
    <b v="1"/>
    <x v="0"/>
    <x v="1"/>
  </r>
  <r>
    <d v="2025-03-30T00:00:00"/>
    <d v="2025-03-30T00:00:00"/>
    <s v="Sunday"/>
    <s v="א"/>
    <s v="אדיר"/>
    <s v="לוי"/>
    <m/>
    <s v="054-4448495"/>
    <n v="62236902"/>
    <m/>
    <m/>
    <s v="רעננה/רחבי העיר"/>
    <d v="1899-12-30T11:22:02"/>
    <d v="1899-12-30T11:38:02"/>
    <d v="1899-12-30T00:16:00"/>
    <n v="6.3"/>
    <n v="1.68"/>
    <b v="1"/>
    <x v="4"/>
    <x v="0"/>
  </r>
  <r>
    <d v="2025-03-30T00:00:00"/>
    <d v="2025-03-30T00:00:00"/>
    <s v="Sunday"/>
    <s v="א"/>
    <s v="אדיר"/>
    <s v="לוי"/>
    <m/>
    <s v="054-4448495"/>
    <n v="62236902"/>
    <m/>
    <m/>
    <s v="רעננה/רחבי העיר"/>
    <d v="1899-12-30T11:38:57"/>
    <d v="1899-12-30T13:35:09"/>
    <d v="1899-12-30T01:56:12"/>
    <n v="6.3"/>
    <n v="12.18"/>
    <b v="1"/>
    <x v="4"/>
    <x v="0"/>
  </r>
  <r>
    <d v="2025-03-30T00:00:00"/>
    <d v="2025-03-30T00:00:00"/>
    <s v="Sunday"/>
    <s v="א"/>
    <s v="אדיר"/>
    <s v="לוי"/>
    <m/>
    <s v="054-4448495"/>
    <n v="62236902"/>
    <m/>
    <m/>
    <s v="רעננה/רחבי העיר"/>
    <d v="1899-12-30T13:35:22"/>
    <d v="1899-12-30T13:43:22"/>
    <d v="1899-12-30T00:08:00"/>
    <n v="6.3"/>
    <n v="0.84"/>
    <b v="1"/>
    <x v="4"/>
    <x v="0"/>
  </r>
  <r>
    <d v="2025-03-31T00:00:00"/>
    <d v="2025-03-31T00:00:00"/>
    <s v="Monday"/>
    <s v="ב"/>
    <s v="אדיר"/>
    <s v="לוי"/>
    <m/>
    <s v="054-4448495"/>
    <n v="62236902"/>
    <m/>
    <m/>
    <s v="פתח תקוה/אזורי תעשיה"/>
    <d v="1899-12-30T12:59:20"/>
    <d v="1899-12-30T13:01:20"/>
    <d v="1899-12-30T00:02:00"/>
    <n v="5.0599999999999996"/>
    <n v="0.17"/>
    <b v="1"/>
    <x v="4"/>
    <x v="0"/>
  </r>
  <r>
    <d v="2025-03-31T00:00:00"/>
    <d v="2025-03-31T00:00:00"/>
    <s v="Monday"/>
    <s v="ב"/>
    <s v="אדיר"/>
    <s v="לוי"/>
    <m/>
    <s v="054-4448495"/>
    <n v="62236902"/>
    <m/>
    <m/>
    <s v="פתח תקוה/מרכז העיר"/>
    <d v="1899-12-30T15:23:05"/>
    <d v="1899-12-30T15:59:07"/>
    <d v="1899-12-30T00:36:02"/>
    <n v="5.0599999999999996"/>
    <n v="3.04"/>
    <b v="1"/>
    <x v="4"/>
    <x v="0"/>
  </r>
  <r>
    <d v="2025-04-01T00:00:00"/>
    <d v="2025-04-01T00:00:00"/>
    <s v="Tuesday"/>
    <s v="ג"/>
    <s v="אדיר"/>
    <s v="לוי"/>
    <m/>
    <s v="054-4448495"/>
    <n v="62236902"/>
    <m/>
    <m/>
    <s v="קרית עקרון/רחבי העיר"/>
    <d v="1899-12-30T09:46:17"/>
    <d v="1899-12-30T10:02:17"/>
    <d v="1899-12-30T00:16:00"/>
    <n v="3.6"/>
    <n v="0.96"/>
    <b v="1"/>
    <x v="4"/>
    <x v="0"/>
  </r>
  <r>
    <d v="2025-04-03T00:00:00"/>
    <d v="2025-04-03T00:00:00"/>
    <s v="Thursday"/>
    <s v="ה"/>
    <s v="אדיר"/>
    <s v="לוי"/>
    <m/>
    <s v="054-4448495"/>
    <n v="62236902"/>
    <m/>
    <m/>
    <s v="נתניה/רחבי העיר"/>
    <d v="1899-12-30T09:08:44"/>
    <d v="1899-12-30T10:54:44"/>
    <d v="1899-12-30T01:46:00"/>
    <n v="5.5"/>
    <n v="9.7200000000000006"/>
    <b v="1"/>
    <x v="4"/>
    <x v="0"/>
  </r>
  <r>
    <d v="2025-04-03T00:00:00"/>
    <d v="2025-04-03T00:00:00"/>
    <s v="Thursday"/>
    <s v="ה"/>
    <s v="אדיר"/>
    <s v="לוי"/>
    <m/>
    <s v="054-4448495"/>
    <n v="62236902"/>
    <m/>
    <m/>
    <s v="הרצליה/רחבי העיר"/>
    <d v="1899-12-30T14:20:19"/>
    <d v="1899-12-30T15:18:22"/>
    <d v="1899-12-30T00:58:03"/>
    <n v="6.2"/>
    <n v="5.99"/>
    <b v="1"/>
    <x v="4"/>
    <x v="0"/>
  </r>
  <r>
    <d v="2025-04-03T00:00:00"/>
    <d v="2025-04-03T00:00:00"/>
    <s v="Thursday"/>
    <s v="ה"/>
    <s v="אדיר"/>
    <s v="לוי"/>
    <m/>
    <s v="054-4448495"/>
    <n v="62236902"/>
    <m/>
    <m/>
    <s v="כפר סבא/חניוני מרכז העיר ואזור התעשיה רחוב ויצמן ולוי אשכול"/>
    <d v="1899-12-30T15:33:37"/>
    <d v="1899-12-30T15:42:04"/>
    <d v="1899-12-30T00:08:27"/>
    <n v="6.6"/>
    <n v="0.88"/>
    <b v="1"/>
    <x v="4"/>
    <x v="0"/>
  </r>
  <r>
    <d v="2025-04-08T00:00:00"/>
    <d v="2025-04-08T00:00:00"/>
    <s v="Tuesday"/>
    <s v="ג"/>
    <s v="אדיר"/>
    <s v="לוי"/>
    <m/>
    <s v="054-4448495"/>
    <n v="62236902"/>
    <m/>
    <m/>
    <s v="חדרה/מע&quot;ר - מרכז עסקים ראשי "/>
    <d v="1899-12-30T13:53:02"/>
    <d v="1899-12-30T14:14:02"/>
    <d v="1899-12-30T00:21:00"/>
    <n v="5"/>
    <n v="1.75"/>
    <b v="1"/>
    <x v="4"/>
    <x v="0"/>
  </r>
  <r>
    <d v="2025-04-14T00:00:00"/>
    <d v="2025-04-14T00:00:00"/>
    <s v="Monday"/>
    <s v="ב"/>
    <s v="אלמוג"/>
    <s v="מורביה"/>
    <m/>
    <s v="052-8990800"/>
    <m/>
    <m/>
    <m/>
    <s v="חניון מצדה/"/>
    <d v="1899-12-30T10:41:00"/>
    <d v="1899-12-30T11:47:29"/>
    <d v="1899-12-30T01:06:29"/>
    <s v="-"/>
    <n v="36"/>
    <b v="1"/>
    <x v="2"/>
    <x v="0"/>
  </r>
  <r>
    <d v="2025-04-17T00:00:00"/>
    <d v="2025-04-17T00:00:00"/>
    <s v="Thursday"/>
    <s v="ה"/>
    <s v="אלמוג"/>
    <s v="מורביה"/>
    <m/>
    <s v="052-8990800"/>
    <n v="12021803"/>
    <m/>
    <m/>
    <s v="פסגות/"/>
    <d v="1899-12-30T21:58:00"/>
    <d v="1899-12-30T23:36:09"/>
    <d v="1899-12-30T01:38:09"/>
    <s v="-"/>
    <n v="34"/>
    <b v="1"/>
    <x v="0"/>
    <x v="0"/>
  </r>
  <r>
    <d v="2025-04-20T00:00:00"/>
    <d v="2025-04-20T00:00:00"/>
    <s v="Sunday"/>
    <s v="א"/>
    <s v="אלמוג"/>
    <s v="מורביה"/>
    <m/>
    <s v="052-8990800"/>
    <n v="12021803"/>
    <m/>
    <m/>
    <s v="תל נורדאו/"/>
    <d v="1899-12-30T13:38:00"/>
    <d v="1899-12-30T15:07:46"/>
    <d v="1899-12-30T01:29:46"/>
    <s v="-"/>
    <n v="30"/>
    <b v="1"/>
    <x v="0"/>
    <x v="0"/>
  </r>
  <r>
    <d v="2025-04-21T00:00:00"/>
    <d v="2025-04-21T00:00:00"/>
    <s v="Monday"/>
    <s v="ב"/>
    <s v="אדיר"/>
    <s v="לוי"/>
    <m/>
    <s v="054-4448495"/>
    <n v="62236902"/>
    <m/>
    <m/>
    <s v="חדרה/רחבי העיר"/>
    <d v="1899-12-30T10:01:25"/>
    <d v="1899-12-30T11:43:32"/>
    <d v="1899-12-30T01:42:07"/>
    <n v="5"/>
    <n v="8.5"/>
    <b v="1"/>
    <x v="4"/>
    <x v="0"/>
  </r>
  <r>
    <d v="2025-04-21T00:00:00"/>
    <d v="2025-04-21T00:00:00"/>
    <s v="Monday"/>
    <s v="ב"/>
    <s v="אלמוג"/>
    <s v="מורביה"/>
    <m/>
    <s v="052-8990800"/>
    <n v="12021803"/>
    <m/>
    <m/>
    <s v="ירושלים/אזור חניה עד שעה 19:00"/>
    <d v="1899-12-30T14:39:23"/>
    <d v="1899-12-30T16:04:23"/>
    <d v="1899-12-30T01:25:00"/>
    <n v="12.4"/>
    <n v="17.57"/>
    <b v="1"/>
    <x v="0"/>
    <x v="0"/>
  </r>
  <r>
    <d v="2025-04-21T00:00:00"/>
    <d v="2025-04-21T00:00:00"/>
    <s v="Monday"/>
    <s v="ב"/>
    <s v="אלמוג"/>
    <s v="מורביה"/>
    <m/>
    <s v="052-8990800"/>
    <n v="12021803"/>
    <m/>
    <m/>
    <s v="ירושלים/אזור חניה עד שעה  18:00"/>
    <d v="1899-12-30T17:00:03"/>
    <d v="1899-12-30T18:00:00"/>
    <d v="1899-12-30T00:59:57"/>
    <n v="12.4"/>
    <n v="12.4"/>
    <b v="1"/>
    <x v="0"/>
    <x v="0"/>
  </r>
  <r>
    <d v="2025-04-24T00:00:00"/>
    <d v="2025-04-24T00:00:00"/>
    <s v="Thursday"/>
    <s v="ה"/>
    <s v="אדיר"/>
    <s v="לוי"/>
    <m/>
    <s v="054-4448495"/>
    <n v="62236902"/>
    <m/>
    <m/>
    <s v="נתניה/רחבי העיר"/>
    <d v="1899-12-30T09:31:13"/>
    <d v="1899-12-30T19:00:00"/>
    <d v="1899-12-30T09:28:47"/>
    <n v="5.5"/>
    <n v="52.16"/>
    <b v="1"/>
    <x v="4"/>
    <x v="0"/>
  </r>
  <r>
    <m/>
    <m/>
    <m/>
    <m/>
    <m/>
    <m/>
    <m/>
    <m/>
    <m/>
    <m/>
    <m/>
    <m/>
    <m/>
    <m/>
    <m/>
    <m/>
    <m/>
    <m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84FF6-EF78-4AEE-9392-1FC7E916D8C9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3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9">
        <item x="0"/>
        <item x="4"/>
        <item x="6"/>
        <item x="1"/>
        <item x="3"/>
        <item x="2"/>
        <item x="7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1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Sum of סכום" fld="16" baseField="0" baseItem="0"/>
  </dataFields>
  <chartFormats count="2">
    <chartFormat chart="0" format="1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B43C-2C17-4A3D-ABA9-C870313B4A1A}">
  <dimension ref="A3:E13"/>
  <sheetViews>
    <sheetView tabSelected="1" workbookViewId="0">
      <selection activeCell="A3" sqref="A3"/>
    </sheetView>
  </sheetViews>
  <sheetFormatPr defaultRowHeight="14.5"/>
  <cols>
    <col min="1" max="1" width="18.81640625" bestFit="1" customWidth="1"/>
    <col min="2" max="2" width="16.1796875" bestFit="1" customWidth="1"/>
    <col min="3" max="3" width="6.81640625" bestFit="1" customWidth="1"/>
    <col min="4" max="4" width="6.90625" bestFit="1" customWidth="1"/>
    <col min="5" max="5" width="10.7265625" bestFit="1" customWidth="1"/>
    <col min="6" max="22" width="4.81640625" bestFit="1" customWidth="1"/>
    <col min="23" max="23" width="3.81640625" bestFit="1" customWidth="1"/>
    <col min="24" max="47" width="4.81640625" bestFit="1" customWidth="1"/>
    <col min="48" max="48" width="3.81640625" bestFit="1" customWidth="1"/>
    <col min="49" max="53" width="4.81640625" bestFit="1" customWidth="1"/>
    <col min="54" max="54" width="3.81640625" bestFit="1" customWidth="1"/>
    <col min="55" max="55" width="4.81640625" bestFit="1" customWidth="1"/>
    <col min="56" max="56" width="3.81640625" bestFit="1" customWidth="1"/>
    <col min="57" max="75" width="4.81640625" bestFit="1" customWidth="1"/>
    <col min="76" max="76" width="3.81640625" bestFit="1" customWidth="1"/>
    <col min="77" max="82" width="4.81640625" bestFit="1" customWidth="1"/>
    <col min="83" max="83" width="2.81640625" bestFit="1" customWidth="1"/>
    <col min="84" max="88" width="5.81640625" bestFit="1" customWidth="1"/>
    <col min="89" max="90" width="4.81640625" bestFit="1" customWidth="1"/>
    <col min="91" max="97" width="5.81640625" bestFit="1" customWidth="1"/>
    <col min="98" max="102" width="2.81640625" bestFit="1" customWidth="1"/>
    <col min="103" max="104" width="5.81640625" bestFit="1" customWidth="1"/>
    <col min="105" max="105" width="2.81640625" bestFit="1" customWidth="1"/>
    <col min="106" max="106" width="5.81640625" bestFit="1" customWidth="1"/>
    <col min="107" max="107" width="2.81640625" bestFit="1" customWidth="1"/>
    <col min="108" max="108" width="5.81640625" bestFit="1" customWidth="1"/>
    <col min="109" max="109" width="2.81640625" bestFit="1" customWidth="1"/>
    <col min="110" max="110" width="4.81640625" bestFit="1" customWidth="1"/>
    <col min="111" max="111" width="5.81640625" bestFit="1" customWidth="1"/>
    <col min="112" max="112" width="2.81640625" bestFit="1" customWidth="1"/>
    <col min="113" max="113" width="5.81640625" bestFit="1" customWidth="1"/>
    <col min="114" max="115" width="2.81640625" bestFit="1" customWidth="1"/>
    <col min="116" max="116" width="4.81640625" bestFit="1" customWidth="1"/>
    <col min="117" max="118" width="5.81640625" bestFit="1" customWidth="1"/>
    <col min="119" max="119" width="2.81640625" bestFit="1" customWidth="1"/>
    <col min="120" max="120" width="6.90625" bestFit="1" customWidth="1"/>
    <col min="121" max="121" width="10.7265625" bestFit="1" customWidth="1"/>
  </cols>
  <sheetData>
    <row r="3" spans="1:5">
      <c r="A3" s="36" t="s">
        <v>192</v>
      </c>
      <c r="B3" s="36" t="s">
        <v>191</v>
      </c>
    </row>
    <row r="4" spans="1:5">
      <c r="A4" s="36" t="s">
        <v>187</v>
      </c>
      <c r="B4" t="s">
        <v>193</v>
      </c>
      <c r="C4" t="s">
        <v>194</v>
      </c>
      <c r="D4" t="s">
        <v>189</v>
      </c>
      <c r="E4" t="s">
        <v>190</v>
      </c>
    </row>
    <row r="5" spans="1:5">
      <c r="A5" s="37" t="s">
        <v>166</v>
      </c>
      <c r="B5" s="38">
        <v>549.37999999999988</v>
      </c>
      <c r="C5" s="38">
        <v>75</v>
      </c>
      <c r="D5" s="38"/>
      <c r="E5" s="38">
        <v>624.37999999999988</v>
      </c>
    </row>
    <row r="6" spans="1:5">
      <c r="A6" s="37" t="s">
        <v>169</v>
      </c>
      <c r="B6" s="38">
        <v>542.90000000000009</v>
      </c>
      <c r="C6" s="38">
        <v>3.04</v>
      </c>
      <c r="D6" s="38"/>
      <c r="E6" s="38">
        <v>545.94000000000005</v>
      </c>
    </row>
    <row r="7" spans="1:5">
      <c r="A7" s="37" t="s">
        <v>179</v>
      </c>
      <c r="B7" s="38">
        <v>90.310000000000016</v>
      </c>
      <c r="C7" s="38"/>
      <c r="D7" s="38"/>
      <c r="E7" s="38">
        <v>90.310000000000016</v>
      </c>
    </row>
    <row r="8" spans="1:5">
      <c r="A8" s="37" t="s">
        <v>160</v>
      </c>
      <c r="B8" s="38">
        <v>62.29</v>
      </c>
      <c r="C8" s="38"/>
      <c r="D8" s="38"/>
      <c r="E8" s="38">
        <v>62.29</v>
      </c>
    </row>
    <row r="9" spans="1:5">
      <c r="A9" s="37" t="s">
        <v>163</v>
      </c>
      <c r="B9" s="38">
        <v>285.76</v>
      </c>
      <c r="C9" s="38">
        <v>2.5100000000000002</v>
      </c>
      <c r="D9" s="38"/>
      <c r="E9" s="38">
        <v>288.27</v>
      </c>
    </row>
    <row r="10" spans="1:5">
      <c r="A10" s="37" t="s">
        <v>188</v>
      </c>
      <c r="B10" s="38">
        <v>163.78</v>
      </c>
      <c r="C10" s="38"/>
      <c r="D10" s="38"/>
      <c r="E10" s="38">
        <v>163.78</v>
      </c>
    </row>
    <row r="11" spans="1:5">
      <c r="A11" s="37" t="s">
        <v>189</v>
      </c>
      <c r="B11" s="38"/>
      <c r="C11" s="38"/>
      <c r="D11" s="38"/>
      <c r="E11" s="38"/>
    </row>
    <row r="12" spans="1:5">
      <c r="A12" s="37" t="s">
        <v>174</v>
      </c>
      <c r="B12" s="38"/>
      <c r="C12" s="38">
        <v>35.9</v>
      </c>
      <c r="D12" s="38"/>
      <c r="E12" s="38">
        <v>35.9</v>
      </c>
    </row>
    <row r="13" spans="1:5">
      <c r="A13" s="37" t="s">
        <v>190</v>
      </c>
      <c r="B13" s="38">
        <v>1694.4199999999998</v>
      </c>
      <c r="C13" s="38">
        <v>116.45000000000002</v>
      </c>
      <c r="D13" s="38"/>
      <c r="E13" s="38">
        <v>1810.87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F60E-0950-41C1-B890-DEA2297A84D7}">
  <sheetPr filterMode="1"/>
  <dimension ref="A1:T146"/>
  <sheetViews>
    <sheetView rightToLeft="1" zoomScaleNormal="100" workbookViewId="0">
      <pane ySplit="1" topLeftCell="A4" activePane="bottomLeft" state="frozen"/>
      <selection pane="bottomLeft" activeCell="S12" sqref="S12:S63"/>
    </sheetView>
  </sheetViews>
  <sheetFormatPr defaultRowHeight="14.5"/>
  <cols>
    <col min="1" max="1" width="10.6328125" customWidth="1"/>
    <col min="2" max="2" width="27.6328125" style="32" bestFit="1" customWidth="1"/>
    <col min="3" max="3" width="10.6328125" style="33" customWidth="1"/>
    <col min="4" max="9" width="10.6328125" customWidth="1"/>
    <col min="10" max="10" width="5.453125" customWidth="1"/>
    <col min="11" max="11" width="4.453125" customWidth="1"/>
    <col min="12" max="12" width="25.81640625" customWidth="1"/>
    <col min="13" max="18" width="10.6328125" customWidth="1"/>
  </cols>
  <sheetData>
    <row r="1" spans="1:20">
      <c r="A1" t="s">
        <v>0</v>
      </c>
      <c r="B1" s="32" t="s">
        <v>0</v>
      </c>
      <c r="C1" s="33" t="s">
        <v>95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s="6" t="s">
        <v>103</v>
      </c>
      <c r="T1" s="6" t="s">
        <v>104</v>
      </c>
    </row>
    <row r="2" spans="1:20" hidden="1">
      <c r="A2" s="1">
        <v>45651</v>
      </c>
      <c r="B2" s="32">
        <v>45651</v>
      </c>
      <c r="C2" s="34" t="s">
        <v>96</v>
      </c>
      <c r="D2" t="s">
        <v>16</v>
      </c>
      <c r="E2" t="s">
        <v>17</v>
      </c>
      <c r="F2" t="s">
        <v>18</v>
      </c>
      <c r="H2" t="s">
        <v>19</v>
      </c>
      <c r="I2">
        <v>12021803</v>
      </c>
      <c r="L2" t="s">
        <v>20</v>
      </c>
      <c r="M2" s="2">
        <v>0.64513888888888893</v>
      </c>
      <c r="N2" s="2">
        <v>0.71626157407407409</v>
      </c>
      <c r="O2" s="2">
        <v>7.1122685185185192E-2</v>
      </c>
      <c r="P2" t="s">
        <v>21</v>
      </c>
      <c r="Q2">
        <v>46</v>
      </c>
      <c r="R2" t="b">
        <v>1</v>
      </c>
      <c r="S2" t="str">
        <f>_xlfn.IFNA(VLOOKUP(I2,מצבת_כלי_רכב!$E:$F,2,),"לא נמצא")</f>
        <v xml:space="preserve">אלמוג מורבייה </v>
      </c>
      <c r="T2" t="str">
        <f>IF(OR(C2="Friday", C2="Saturday"),"yes","no")</f>
        <v>no</v>
      </c>
    </row>
    <row r="3" spans="1:20" hidden="1">
      <c r="A3" s="1">
        <v>45656</v>
      </c>
      <c r="B3" s="32">
        <v>45656</v>
      </c>
      <c r="C3" s="34" t="s">
        <v>97</v>
      </c>
      <c r="D3" t="s">
        <v>22</v>
      </c>
      <c r="E3" t="s">
        <v>23</v>
      </c>
      <c r="F3" t="s">
        <v>24</v>
      </c>
      <c r="H3" t="s">
        <v>25</v>
      </c>
      <c r="I3">
        <v>52251703</v>
      </c>
      <c r="L3" t="s">
        <v>26</v>
      </c>
      <c r="M3" s="2">
        <v>0.64748842592592593</v>
      </c>
      <c r="N3" s="2">
        <v>0.66488425925925931</v>
      </c>
      <c r="O3" s="2">
        <v>1.7395833333333333E-2</v>
      </c>
      <c r="P3" t="s">
        <v>21</v>
      </c>
      <c r="Q3">
        <v>30</v>
      </c>
      <c r="R3" t="b">
        <v>1</v>
      </c>
      <c r="S3" t="str">
        <f>_xlfn.IFNA(VLOOKUP(I3,מצבת_כלי_רכב!$E:$F,2,),"לא נמצא")</f>
        <v>יוני אגמון</v>
      </c>
      <c r="T3" t="str">
        <f t="shared" ref="T3:T66" si="0">IF(OR(C3="Friday", C3="Saturday"),"yes","no")</f>
        <v>no</v>
      </c>
    </row>
    <row r="4" spans="1:20" hidden="1">
      <c r="A4" s="1">
        <v>45657</v>
      </c>
      <c r="B4" s="32">
        <v>45657</v>
      </c>
      <c r="C4" s="34" t="s">
        <v>98</v>
      </c>
      <c r="D4" t="s">
        <v>27</v>
      </c>
      <c r="E4" t="s">
        <v>28</v>
      </c>
      <c r="F4" t="s">
        <v>29</v>
      </c>
      <c r="H4" t="s">
        <v>30</v>
      </c>
      <c r="I4">
        <v>6223690</v>
      </c>
      <c r="L4" t="s">
        <v>31</v>
      </c>
      <c r="M4" s="2">
        <v>0.61064814814814816</v>
      </c>
      <c r="N4" s="2">
        <v>0.65576388888888892</v>
      </c>
      <c r="O4" s="2">
        <v>4.5115740740740741E-2</v>
      </c>
      <c r="P4" t="s">
        <v>21</v>
      </c>
      <c r="Q4">
        <v>28</v>
      </c>
      <c r="R4" t="b">
        <v>1</v>
      </c>
      <c r="S4" t="str">
        <f>_xlfn.IFNA(VLOOKUP(I4,מצבת_כלי_רכב!$E:$F,2,),"לא נמצא")</f>
        <v>לא נמצא</v>
      </c>
      <c r="T4" t="str">
        <f t="shared" si="0"/>
        <v>no</v>
      </c>
    </row>
    <row r="5" spans="1:20" hidden="1">
      <c r="A5" s="1">
        <v>45658</v>
      </c>
      <c r="B5" s="32">
        <v>45658</v>
      </c>
      <c r="C5" s="34" t="s">
        <v>96</v>
      </c>
      <c r="D5" t="s">
        <v>16</v>
      </c>
      <c r="E5" t="s">
        <v>32</v>
      </c>
      <c r="F5" t="s">
        <v>33</v>
      </c>
      <c r="H5" t="s">
        <v>34</v>
      </c>
      <c r="I5">
        <v>76518502</v>
      </c>
      <c r="L5" t="s">
        <v>35</v>
      </c>
      <c r="M5" s="2">
        <v>0.44997685185185188</v>
      </c>
      <c r="N5" s="2">
        <v>0.79166666666666663</v>
      </c>
      <c r="O5" s="2">
        <v>0.34168981481481481</v>
      </c>
      <c r="P5">
        <v>4.2</v>
      </c>
      <c r="Q5">
        <v>34.44</v>
      </c>
      <c r="R5" t="b">
        <v>1</v>
      </c>
      <c r="S5" t="str">
        <f>_xlfn.IFNA(VLOOKUP(I5,מצבת_כלי_רכב!$E:$F,2,),"לא נמצא")</f>
        <v>יוני אגמון (פיני לשעבר)</v>
      </c>
      <c r="T5" t="str">
        <f t="shared" si="0"/>
        <v>no</v>
      </c>
    </row>
    <row r="6" spans="1:20" hidden="1">
      <c r="A6" s="1">
        <v>45658</v>
      </c>
      <c r="B6" s="32">
        <v>45658</v>
      </c>
      <c r="C6" s="34" t="s">
        <v>96</v>
      </c>
      <c r="D6" t="s">
        <v>16</v>
      </c>
      <c r="E6" t="s">
        <v>36</v>
      </c>
      <c r="F6" t="s">
        <v>24</v>
      </c>
      <c r="H6" t="s">
        <v>37</v>
      </c>
      <c r="I6">
        <v>38141503</v>
      </c>
      <c r="L6" t="s">
        <v>38</v>
      </c>
      <c r="M6" s="2">
        <v>0.48109953703703706</v>
      </c>
      <c r="N6" s="2">
        <v>0.49646990740740743</v>
      </c>
      <c r="O6" s="2">
        <v>1.5370370370370371E-2</v>
      </c>
      <c r="P6">
        <v>5.5</v>
      </c>
      <c r="Q6">
        <v>2.02</v>
      </c>
      <c r="R6" t="b">
        <v>1</v>
      </c>
      <c r="S6" t="str">
        <f>_xlfn.IFNA(VLOOKUP(I6,מצבת_כלי_רכב!$E:$F,2,),"לא נמצא")</f>
        <v>לא נמצא</v>
      </c>
      <c r="T6" t="str">
        <f t="shared" si="0"/>
        <v>no</v>
      </c>
    </row>
    <row r="7" spans="1:20" hidden="1">
      <c r="A7" s="1">
        <v>45659</v>
      </c>
      <c r="B7" s="32">
        <v>45659</v>
      </c>
      <c r="C7" s="34" t="s">
        <v>99</v>
      </c>
      <c r="D7" t="s">
        <v>39</v>
      </c>
      <c r="E7" t="s">
        <v>28</v>
      </c>
      <c r="F7" t="s">
        <v>29</v>
      </c>
      <c r="H7" t="s">
        <v>30</v>
      </c>
      <c r="I7">
        <v>62236902</v>
      </c>
      <c r="L7" t="s">
        <v>38</v>
      </c>
      <c r="M7" s="2">
        <v>0.375</v>
      </c>
      <c r="N7" s="2">
        <v>0.39446759259259262</v>
      </c>
      <c r="O7" s="2">
        <v>1.9467592592592592E-2</v>
      </c>
      <c r="P7">
        <v>5.5</v>
      </c>
      <c r="Q7">
        <v>2.57</v>
      </c>
      <c r="R7" t="b">
        <v>1</v>
      </c>
      <c r="S7" t="str">
        <f>_xlfn.IFNA(VLOOKUP(I7,מצבת_כלי_רכב!$E:$F,2,),"לא נמצא")</f>
        <v>בני בסטקר</v>
      </c>
      <c r="T7" t="str">
        <f t="shared" si="0"/>
        <v>no</v>
      </c>
    </row>
    <row r="8" spans="1:20" hidden="1">
      <c r="A8" s="1">
        <v>45659</v>
      </c>
      <c r="B8" s="32">
        <v>45659</v>
      </c>
      <c r="C8" s="34" t="s">
        <v>99</v>
      </c>
      <c r="D8" t="s">
        <v>39</v>
      </c>
      <c r="E8" t="s">
        <v>32</v>
      </c>
      <c r="F8" t="s">
        <v>33</v>
      </c>
      <c r="H8" t="s">
        <v>34</v>
      </c>
      <c r="I8">
        <v>76518502</v>
      </c>
      <c r="L8" t="s">
        <v>40</v>
      </c>
      <c r="M8" s="2">
        <v>0.38615740740740739</v>
      </c>
      <c r="N8" s="2">
        <v>0.47782407407407407</v>
      </c>
      <c r="O8" s="2">
        <v>9.166666666666666E-2</v>
      </c>
      <c r="P8">
        <v>4</v>
      </c>
      <c r="Q8">
        <v>7.47</v>
      </c>
      <c r="R8" t="b">
        <v>1</v>
      </c>
      <c r="S8" t="str">
        <f>_xlfn.IFNA(VLOOKUP(I8,מצבת_כלי_רכב!$E:$F,2,),"לא נמצא")</f>
        <v>יוני אגמון (פיני לשעבר)</v>
      </c>
      <c r="T8" t="str">
        <f t="shared" si="0"/>
        <v>no</v>
      </c>
    </row>
    <row r="9" spans="1:20" hidden="1">
      <c r="A9" s="1">
        <v>45659</v>
      </c>
      <c r="B9" s="32">
        <v>45659</v>
      </c>
      <c r="C9" s="34" t="s">
        <v>99</v>
      </c>
      <c r="D9" t="s">
        <v>39</v>
      </c>
      <c r="E9" t="s">
        <v>28</v>
      </c>
      <c r="F9" t="s">
        <v>29</v>
      </c>
      <c r="H9" t="s">
        <v>30</v>
      </c>
      <c r="I9">
        <v>62236902</v>
      </c>
      <c r="L9" t="s">
        <v>38</v>
      </c>
      <c r="M9" s="2">
        <v>0.3997222222222222</v>
      </c>
      <c r="N9" s="2">
        <v>0.41499999999999998</v>
      </c>
      <c r="O9" s="2">
        <v>1.5277777777777777E-2</v>
      </c>
      <c r="P9">
        <v>5.5</v>
      </c>
      <c r="Q9">
        <v>2.02</v>
      </c>
      <c r="R9" t="b">
        <v>1</v>
      </c>
      <c r="S9" t="str">
        <f>_xlfn.IFNA(VLOOKUP(I9,מצבת_כלי_רכב!$E:$F,2,),"לא נמצא")</f>
        <v>בני בסטקר</v>
      </c>
      <c r="T9" t="str">
        <f t="shared" si="0"/>
        <v>no</v>
      </c>
    </row>
    <row r="10" spans="1:20" hidden="1">
      <c r="A10" s="1">
        <v>45659</v>
      </c>
      <c r="B10" s="32">
        <v>45659</v>
      </c>
      <c r="C10" s="34" t="s">
        <v>99</v>
      </c>
      <c r="D10" t="s">
        <v>39</v>
      </c>
      <c r="E10" t="s">
        <v>36</v>
      </c>
      <c r="F10" t="s">
        <v>24</v>
      </c>
      <c r="H10" t="s">
        <v>37</v>
      </c>
      <c r="I10">
        <v>38141503</v>
      </c>
      <c r="L10" t="s">
        <v>41</v>
      </c>
      <c r="M10" s="2">
        <v>0.44562499999999999</v>
      </c>
      <c r="N10" s="2">
        <v>0.45256944444444447</v>
      </c>
      <c r="O10" s="2">
        <v>6.9444444444444441E-3</v>
      </c>
      <c r="P10">
        <v>7</v>
      </c>
      <c r="Q10">
        <v>1.17</v>
      </c>
      <c r="R10" t="b">
        <v>1</v>
      </c>
      <c r="S10" t="str">
        <f>_xlfn.IFNA(VLOOKUP(I10,מצבת_כלי_רכב!$E:$F,2,),"לא נמצא")</f>
        <v>לא נמצא</v>
      </c>
      <c r="T10" t="str">
        <f t="shared" si="0"/>
        <v>no</v>
      </c>
    </row>
    <row r="11" spans="1:20" hidden="1">
      <c r="A11" s="1">
        <v>45659</v>
      </c>
      <c r="B11" s="32">
        <v>45659</v>
      </c>
      <c r="C11" s="34" t="s">
        <v>99</v>
      </c>
      <c r="D11" t="s">
        <v>39</v>
      </c>
      <c r="E11" t="s">
        <v>36</v>
      </c>
      <c r="F11" t="s">
        <v>24</v>
      </c>
      <c r="H11" t="s">
        <v>37</v>
      </c>
      <c r="I11">
        <v>38141503</v>
      </c>
      <c r="L11" t="s">
        <v>42</v>
      </c>
      <c r="M11" s="2">
        <v>0.57340277777777782</v>
      </c>
      <c r="N11" s="2">
        <v>0.62280092592592595</v>
      </c>
      <c r="O11" s="2">
        <v>4.9398148148148149E-2</v>
      </c>
      <c r="P11" t="s">
        <v>21</v>
      </c>
      <c r="Q11">
        <v>31</v>
      </c>
      <c r="R11" t="b">
        <v>1</v>
      </c>
      <c r="S11" t="str">
        <f>_xlfn.IFNA(VLOOKUP(I11,מצבת_כלי_רכב!$E:$F,2,),"לא נמצא")</f>
        <v>לא נמצא</v>
      </c>
      <c r="T11" t="str">
        <f t="shared" si="0"/>
        <v>no</v>
      </c>
    </row>
    <row r="12" spans="1:20">
      <c r="A12" s="1">
        <v>45660</v>
      </c>
      <c r="B12" s="32">
        <v>45660</v>
      </c>
      <c r="C12" s="34" t="s">
        <v>100</v>
      </c>
      <c r="D12" t="s">
        <v>43</v>
      </c>
      <c r="E12" t="s">
        <v>36</v>
      </c>
      <c r="F12" t="s">
        <v>24</v>
      </c>
      <c r="H12" t="s">
        <v>37</v>
      </c>
      <c r="I12">
        <v>38141503</v>
      </c>
      <c r="L12" t="s">
        <v>41</v>
      </c>
      <c r="M12" s="2">
        <v>0.38002314814814814</v>
      </c>
      <c r="N12" s="2">
        <v>0.48141203703703705</v>
      </c>
      <c r="O12" s="2">
        <v>0.10138888888888889</v>
      </c>
      <c r="P12">
        <v>7</v>
      </c>
      <c r="Q12">
        <v>17.03</v>
      </c>
      <c r="R12" t="b">
        <v>1</v>
      </c>
      <c r="S12" s="26" t="s">
        <v>174</v>
      </c>
      <c r="T12" t="str">
        <f t="shared" si="0"/>
        <v>yes</v>
      </c>
    </row>
    <row r="13" spans="1:20">
      <c r="A13" s="1">
        <v>45660</v>
      </c>
      <c r="B13" s="32">
        <v>45660</v>
      </c>
      <c r="C13" s="34" t="s">
        <v>100</v>
      </c>
      <c r="D13" t="s">
        <v>43</v>
      </c>
      <c r="E13" t="s">
        <v>36</v>
      </c>
      <c r="F13" t="s">
        <v>24</v>
      </c>
      <c r="H13" t="s">
        <v>37</v>
      </c>
      <c r="I13">
        <v>38141503</v>
      </c>
      <c r="L13" t="s">
        <v>41</v>
      </c>
      <c r="M13" s="2">
        <v>0.48215277777777776</v>
      </c>
      <c r="N13" s="2">
        <v>0.53770833333333334</v>
      </c>
      <c r="O13" s="2">
        <v>5.5555555555555552E-2</v>
      </c>
      <c r="P13">
        <v>7</v>
      </c>
      <c r="Q13">
        <v>9.33</v>
      </c>
      <c r="R13" t="b">
        <v>1</v>
      </c>
      <c r="S13" s="26" t="s">
        <v>174</v>
      </c>
      <c r="T13" t="str">
        <f t="shared" si="0"/>
        <v>yes</v>
      </c>
    </row>
    <row r="14" spans="1:20" hidden="1">
      <c r="A14" s="1">
        <v>45660</v>
      </c>
      <c r="B14" s="32">
        <v>45660</v>
      </c>
      <c r="C14" s="34" t="s">
        <v>100</v>
      </c>
      <c r="D14" t="s">
        <v>43</v>
      </c>
      <c r="E14" t="s">
        <v>32</v>
      </c>
      <c r="F14" t="s">
        <v>33</v>
      </c>
      <c r="H14" t="s">
        <v>34</v>
      </c>
      <c r="I14">
        <v>76518502</v>
      </c>
      <c r="L14" t="s">
        <v>44</v>
      </c>
      <c r="M14" s="2">
        <v>0.52243055555555551</v>
      </c>
      <c r="N14" s="2">
        <v>0.54166666666666663</v>
      </c>
      <c r="O14" s="2">
        <v>1.923611111111111E-2</v>
      </c>
      <c r="P14">
        <v>5</v>
      </c>
      <c r="Q14">
        <v>2.33</v>
      </c>
      <c r="R14" t="b">
        <v>1</v>
      </c>
      <c r="S14" t="str">
        <f>_xlfn.IFNA(VLOOKUP(I14,מצבת_כלי_רכב!$E:$F,2,),"לא נמצא")</f>
        <v>יוני אגמון (פיני לשעבר)</v>
      </c>
      <c r="T14" t="str">
        <f t="shared" si="0"/>
        <v>yes</v>
      </c>
    </row>
    <row r="15" spans="1:20">
      <c r="A15" s="1">
        <v>45660</v>
      </c>
      <c r="B15" s="32">
        <v>45660</v>
      </c>
      <c r="C15" s="34" t="s">
        <v>100</v>
      </c>
      <c r="D15" t="s">
        <v>43</v>
      </c>
      <c r="E15" t="s">
        <v>36</v>
      </c>
      <c r="F15" t="s">
        <v>24</v>
      </c>
      <c r="H15" t="s">
        <v>37</v>
      </c>
      <c r="I15">
        <v>38141503</v>
      </c>
      <c r="L15" t="s">
        <v>41</v>
      </c>
      <c r="M15" s="2">
        <v>0.53909722222222223</v>
      </c>
      <c r="N15" s="2">
        <v>0.53979166666666667</v>
      </c>
      <c r="O15" s="2">
        <v>6.9444444444444447E-4</v>
      </c>
      <c r="P15">
        <v>7</v>
      </c>
      <c r="Q15">
        <v>0.12</v>
      </c>
      <c r="R15" t="b">
        <v>1</v>
      </c>
      <c r="S15" s="26" t="s">
        <v>174</v>
      </c>
      <c r="T15" t="str">
        <f t="shared" si="0"/>
        <v>yes</v>
      </c>
    </row>
    <row r="16" spans="1:20">
      <c r="A16" s="1">
        <v>45660</v>
      </c>
      <c r="B16" s="32">
        <v>45660</v>
      </c>
      <c r="C16" s="34" t="s">
        <v>100</v>
      </c>
      <c r="D16" t="s">
        <v>43</v>
      </c>
      <c r="E16" t="s">
        <v>36</v>
      </c>
      <c r="F16" t="s">
        <v>24</v>
      </c>
      <c r="H16" t="s">
        <v>37</v>
      </c>
      <c r="I16">
        <v>38141503</v>
      </c>
      <c r="L16" t="s">
        <v>41</v>
      </c>
      <c r="M16" s="2">
        <v>0.54038194444444443</v>
      </c>
      <c r="N16" s="2">
        <v>0.54166666666666663</v>
      </c>
      <c r="O16" s="2">
        <v>1.2847222222222223E-3</v>
      </c>
      <c r="P16">
        <v>7</v>
      </c>
      <c r="Q16">
        <v>0.23</v>
      </c>
      <c r="R16" t="b">
        <v>1</v>
      </c>
      <c r="S16" s="26" t="s">
        <v>174</v>
      </c>
      <c r="T16" t="str">
        <f t="shared" si="0"/>
        <v>yes</v>
      </c>
    </row>
    <row r="17" spans="1:20" hidden="1">
      <c r="A17" s="1">
        <v>45662</v>
      </c>
      <c r="B17" s="32">
        <v>45662</v>
      </c>
      <c r="C17" s="34" t="s">
        <v>101</v>
      </c>
      <c r="D17" t="s">
        <v>45</v>
      </c>
      <c r="E17" t="s">
        <v>28</v>
      </c>
      <c r="F17" t="s">
        <v>29</v>
      </c>
      <c r="H17" t="s">
        <v>30</v>
      </c>
      <c r="I17">
        <v>62236902</v>
      </c>
      <c r="L17" t="s">
        <v>46</v>
      </c>
      <c r="M17" s="2">
        <v>0.41896990740740742</v>
      </c>
      <c r="N17" s="2">
        <v>0.44078703703703703</v>
      </c>
      <c r="O17" s="2">
        <v>2.1817129629629631E-2</v>
      </c>
      <c r="P17">
        <v>3.6</v>
      </c>
      <c r="Q17">
        <v>1.86</v>
      </c>
      <c r="R17" t="b">
        <v>1</v>
      </c>
      <c r="S17" t="str">
        <f>_xlfn.IFNA(VLOOKUP(I17,מצבת_כלי_רכב!$E:$F,2,),"לא נמצא")</f>
        <v>בני בסטקר</v>
      </c>
      <c r="T17" t="str">
        <f t="shared" si="0"/>
        <v>no</v>
      </c>
    </row>
    <row r="18" spans="1:20" hidden="1">
      <c r="A18" s="1">
        <v>45662</v>
      </c>
      <c r="B18" s="32">
        <v>45662</v>
      </c>
      <c r="C18" s="34" t="s">
        <v>101</v>
      </c>
      <c r="D18" t="s">
        <v>45</v>
      </c>
      <c r="E18" t="s">
        <v>32</v>
      </c>
      <c r="F18" t="s">
        <v>33</v>
      </c>
      <c r="H18" t="s">
        <v>34</v>
      </c>
      <c r="I18">
        <v>76518502</v>
      </c>
      <c r="L18" t="s">
        <v>44</v>
      </c>
      <c r="M18" s="2">
        <v>0.75482638888888887</v>
      </c>
      <c r="N18" s="2">
        <v>0.75760416666666663</v>
      </c>
      <c r="O18" s="2">
        <v>2.7777777777777779E-3</v>
      </c>
      <c r="P18">
        <v>5</v>
      </c>
      <c r="Q18">
        <v>0.33</v>
      </c>
      <c r="R18" t="b">
        <v>1</v>
      </c>
      <c r="S18" t="str">
        <f>_xlfn.IFNA(VLOOKUP(I18,מצבת_כלי_רכב!$E:$F,2,),"לא נמצא")</f>
        <v>יוני אגמון (פיני לשעבר)</v>
      </c>
      <c r="T18" t="str">
        <f t="shared" si="0"/>
        <v>no</v>
      </c>
    </row>
    <row r="19" spans="1:20" hidden="1">
      <c r="A19" s="1">
        <v>45663</v>
      </c>
      <c r="B19" s="32">
        <v>45663</v>
      </c>
      <c r="C19" s="34" t="s">
        <v>97</v>
      </c>
      <c r="D19" t="s">
        <v>22</v>
      </c>
      <c r="E19" t="s">
        <v>17</v>
      </c>
      <c r="F19" t="s">
        <v>18</v>
      </c>
      <c r="H19" t="s">
        <v>19</v>
      </c>
      <c r="I19">
        <v>12021803</v>
      </c>
      <c r="L19" t="s">
        <v>20</v>
      </c>
      <c r="M19" s="2">
        <v>0.51527777777777772</v>
      </c>
      <c r="N19" s="2">
        <v>0.60908564814814814</v>
      </c>
      <c r="O19" s="2">
        <v>9.3807870370370375E-2</v>
      </c>
      <c r="P19" t="s">
        <v>21</v>
      </c>
      <c r="Q19">
        <v>63</v>
      </c>
      <c r="R19" t="b">
        <v>1</v>
      </c>
      <c r="S19" t="str">
        <f>_xlfn.IFNA(VLOOKUP(I19,מצבת_כלי_רכב!$E:$F,2,),"לא נמצא")</f>
        <v xml:space="preserve">אלמוג מורבייה </v>
      </c>
      <c r="T19" t="str">
        <f t="shared" si="0"/>
        <v>no</v>
      </c>
    </row>
    <row r="20" spans="1:20" hidden="1">
      <c r="A20" s="1">
        <v>45664</v>
      </c>
      <c r="B20" s="32">
        <v>45664</v>
      </c>
      <c r="C20" s="34" t="s">
        <v>98</v>
      </c>
      <c r="D20" t="s">
        <v>27</v>
      </c>
      <c r="E20" t="s">
        <v>32</v>
      </c>
      <c r="F20" t="s">
        <v>33</v>
      </c>
      <c r="H20" t="s">
        <v>34</v>
      </c>
      <c r="I20">
        <v>76518502</v>
      </c>
      <c r="L20" t="s">
        <v>47</v>
      </c>
      <c r="M20" s="2">
        <v>0.43973379629629628</v>
      </c>
      <c r="N20" s="2">
        <v>0.51195601851851846</v>
      </c>
      <c r="O20" s="2">
        <v>7.2222222222222215E-2</v>
      </c>
      <c r="P20">
        <v>5.5</v>
      </c>
      <c r="Q20">
        <v>9.5299999999999994</v>
      </c>
      <c r="R20" t="b">
        <v>1</v>
      </c>
      <c r="S20" t="str">
        <f>_xlfn.IFNA(VLOOKUP(I20,מצבת_כלי_רכב!$E:$F,2,),"לא נמצא")</f>
        <v>יוני אגמון (פיני לשעבר)</v>
      </c>
      <c r="T20" t="str">
        <f t="shared" si="0"/>
        <v>no</v>
      </c>
    </row>
    <row r="21" spans="1:20" hidden="1">
      <c r="A21" s="1">
        <v>45664</v>
      </c>
      <c r="B21" s="32">
        <v>45664</v>
      </c>
      <c r="C21" s="34" t="s">
        <v>98</v>
      </c>
      <c r="D21" t="s">
        <v>27</v>
      </c>
      <c r="E21" t="s">
        <v>32</v>
      </c>
      <c r="F21" t="s">
        <v>33</v>
      </c>
      <c r="H21" t="s">
        <v>34</v>
      </c>
      <c r="I21">
        <v>76518502</v>
      </c>
      <c r="L21" t="s">
        <v>48</v>
      </c>
      <c r="M21" s="2">
        <v>0.55010416666666662</v>
      </c>
      <c r="N21" s="2">
        <v>0.57315972222222222</v>
      </c>
      <c r="O21" s="2">
        <v>2.3055555555555555E-2</v>
      </c>
      <c r="P21">
        <v>5</v>
      </c>
      <c r="Q21">
        <v>2.75</v>
      </c>
      <c r="R21" t="b">
        <v>1</v>
      </c>
      <c r="S21" t="str">
        <f>_xlfn.IFNA(VLOOKUP(I21,מצבת_כלי_רכב!$E:$F,2,),"לא נמצא")</f>
        <v>יוני אגמון (פיני לשעבר)</v>
      </c>
      <c r="T21" t="str">
        <f t="shared" si="0"/>
        <v>no</v>
      </c>
    </row>
    <row r="22" spans="1:20" hidden="1">
      <c r="A22" s="1">
        <v>45664</v>
      </c>
      <c r="B22" s="32">
        <v>45664</v>
      </c>
      <c r="C22" s="34" t="s">
        <v>98</v>
      </c>
      <c r="D22" t="s">
        <v>27</v>
      </c>
      <c r="E22" t="s">
        <v>32</v>
      </c>
      <c r="F22" t="s">
        <v>33</v>
      </c>
      <c r="H22" t="s">
        <v>34</v>
      </c>
      <c r="I22">
        <v>76518502</v>
      </c>
      <c r="L22" t="s">
        <v>49</v>
      </c>
      <c r="M22" s="2">
        <v>0.57341435185185186</v>
      </c>
      <c r="N22" s="2">
        <v>0.58035879629629628</v>
      </c>
      <c r="O22" s="2">
        <v>6.9444444444444441E-3</v>
      </c>
      <c r="P22">
        <v>6.3</v>
      </c>
      <c r="Q22">
        <v>1.05</v>
      </c>
      <c r="R22" t="b">
        <v>1</v>
      </c>
      <c r="S22" t="str">
        <f>_xlfn.IFNA(VLOOKUP(I22,מצבת_כלי_רכב!$E:$F,2,),"לא נמצא")</f>
        <v>יוני אגמון (פיני לשעבר)</v>
      </c>
      <c r="T22" t="str">
        <f t="shared" si="0"/>
        <v>no</v>
      </c>
    </row>
    <row r="23" spans="1:20" hidden="1">
      <c r="A23" s="1">
        <v>45665</v>
      </c>
      <c r="B23" s="32">
        <v>45665</v>
      </c>
      <c r="C23" s="34" t="s">
        <v>96</v>
      </c>
      <c r="D23" t="s">
        <v>16</v>
      </c>
      <c r="E23" t="s">
        <v>28</v>
      </c>
      <c r="F23" t="s">
        <v>29</v>
      </c>
      <c r="H23" t="s">
        <v>30</v>
      </c>
      <c r="I23">
        <v>62236902</v>
      </c>
      <c r="L23" t="s">
        <v>50</v>
      </c>
      <c r="M23" s="2">
        <v>0.46480324074074075</v>
      </c>
      <c r="N23" s="2">
        <v>0.51579861111111114</v>
      </c>
      <c r="O23" s="2">
        <v>5.0995370370370371E-2</v>
      </c>
      <c r="P23">
        <v>6.3</v>
      </c>
      <c r="Q23">
        <v>7.67</v>
      </c>
      <c r="R23" t="b">
        <v>1</v>
      </c>
      <c r="S23" t="str">
        <f>_xlfn.IFNA(VLOOKUP(I23,מצבת_כלי_רכב!$E:$F,2,),"לא נמצא")</f>
        <v>בני בסטקר</v>
      </c>
      <c r="T23" t="str">
        <f t="shared" si="0"/>
        <v>no</v>
      </c>
    </row>
    <row r="24" spans="1:20" hidden="1">
      <c r="A24" s="1">
        <v>45666</v>
      </c>
      <c r="B24" s="32">
        <v>45666</v>
      </c>
      <c r="C24" s="34" t="s">
        <v>99</v>
      </c>
      <c r="D24" t="s">
        <v>39</v>
      </c>
      <c r="E24" t="s">
        <v>28</v>
      </c>
      <c r="F24" t="s">
        <v>29</v>
      </c>
      <c r="H24" t="s">
        <v>30</v>
      </c>
      <c r="I24">
        <v>62236902</v>
      </c>
      <c r="L24" t="s">
        <v>51</v>
      </c>
      <c r="M24" s="2">
        <v>0.42799768518518516</v>
      </c>
      <c r="N24" s="2">
        <v>0.43497685185185186</v>
      </c>
      <c r="O24" s="2">
        <v>6.9791666666666665E-3</v>
      </c>
      <c r="P24">
        <v>6.3</v>
      </c>
      <c r="Q24">
        <v>1.05</v>
      </c>
      <c r="R24" t="b">
        <v>1</v>
      </c>
      <c r="S24" t="str">
        <f>_xlfn.IFNA(VLOOKUP(I24,מצבת_כלי_רכב!$E:$F,2,),"לא נמצא")</f>
        <v>בני בסטקר</v>
      </c>
      <c r="T24" t="str">
        <f t="shared" si="0"/>
        <v>no</v>
      </c>
    </row>
    <row r="25" spans="1:20" hidden="1">
      <c r="A25" s="1">
        <v>45666</v>
      </c>
      <c r="B25" s="32">
        <v>45666</v>
      </c>
      <c r="C25" s="34" t="s">
        <v>99</v>
      </c>
      <c r="D25" t="s">
        <v>39</v>
      </c>
      <c r="E25" t="s">
        <v>28</v>
      </c>
      <c r="F25" t="s">
        <v>29</v>
      </c>
      <c r="H25" t="s">
        <v>30</v>
      </c>
      <c r="I25">
        <v>62236902</v>
      </c>
      <c r="L25" t="s">
        <v>51</v>
      </c>
      <c r="M25" s="2">
        <v>0.43689814814814815</v>
      </c>
      <c r="N25" s="2">
        <v>0.47394675925925928</v>
      </c>
      <c r="O25" s="2">
        <v>3.7048611111111109E-2</v>
      </c>
      <c r="P25">
        <v>6.3</v>
      </c>
      <c r="Q25">
        <v>5.56</v>
      </c>
      <c r="R25" t="b">
        <v>1</v>
      </c>
      <c r="S25" t="str">
        <f>_xlfn.IFNA(VLOOKUP(I25,מצבת_כלי_רכב!$E:$F,2,),"לא נמצא")</f>
        <v>בני בסטקר</v>
      </c>
      <c r="T25" t="str">
        <f t="shared" si="0"/>
        <v>no</v>
      </c>
    </row>
    <row r="26" spans="1:20">
      <c r="A26" s="1">
        <v>45667</v>
      </c>
      <c r="B26" s="32">
        <v>45667</v>
      </c>
      <c r="C26" s="34" t="s">
        <v>100</v>
      </c>
      <c r="D26" t="s">
        <v>43</v>
      </c>
      <c r="E26" t="s">
        <v>36</v>
      </c>
      <c r="F26" t="s">
        <v>24</v>
      </c>
      <c r="H26" t="s">
        <v>37</v>
      </c>
      <c r="I26">
        <v>38141503</v>
      </c>
      <c r="L26" t="s">
        <v>52</v>
      </c>
      <c r="M26" s="2">
        <v>0.38960648148148147</v>
      </c>
      <c r="N26" s="2">
        <v>0.41951388888888891</v>
      </c>
      <c r="O26" s="2">
        <v>2.9907407407407407E-2</v>
      </c>
      <c r="P26">
        <v>5.3</v>
      </c>
      <c r="Q26">
        <v>3.8</v>
      </c>
      <c r="R26" t="b">
        <v>1</v>
      </c>
      <c r="S26" s="26" t="s">
        <v>174</v>
      </c>
      <c r="T26" t="str">
        <f t="shared" si="0"/>
        <v>yes</v>
      </c>
    </row>
    <row r="27" spans="1:20" hidden="1">
      <c r="A27" s="1">
        <v>45667</v>
      </c>
      <c r="B27" s="32">
        <v>45667</v>
      </c>
      <c r="C27" s="34" t="s">
        <v>100</v>
      </c>
      <c r="D27" t="s">
        <v>43</v>
      </c>
      <c r="E27" t="s">
        <v>17</v>
      </c>
      <c r="F27" t="s">
        <v>18</v>
      </c>
      <c r="H27" t="s">
        <v>19</v>
      </c>
      <c r="I27">
        <v>12021803</v>
      </c>
      <c r="L27" t="s">
        <v>53</v>
      </c>
      <c r="M27" s="2">
        <v>0.51666666666666672</v>
      </c>
      <c r="N27" s="2">
        <v>0.61710648148148151</v>
      </c>
      <c r="O27" s="2">
        <v>0.10043981481481482</v>
      </c>
      <c r="P27" t="s">
        <v>21</v>
      </c>
      <c r="Q27">
        <v>35</v>
      </c>
      <c r="R27" t="b">
        <v>1</v>
      </c>
      <c r="S27" t="str">
        <f>_xlfn.IFNA(VLOOKUP(I27,מצבת_כלי_רכב!$E:$F,2,),"לא נמצא")</f>
        <v xml:space="preserve">אלמוג מורבייה </v>
      </c>
      <c r="T27" t="str">
        <f t="shared" si="0"/>
        <v>yes</v>
      </c>
    </row>
    <row r="28" spans="1:20" hidden="1">
      <c r="A28" s="1">
        <v>45669</v>
      </c>
      <c r="B28" s="32">
        <v>45669</v>
      </c>
      <c r="C28" s="34" t="s">
        <v>101</v>
      </c>
      <c r="D28" t="s">
        <v>45</v>
      </c>
      <c r="E28" t="s">
        <v>23</v>
      </c>
      <c r="F28" t="s">
        <v>24</v>
      </c>
      <c r="H28" t="s">
        <v>25</v>
      </c>
      <c r="I28">
        <v>52251703</v>
      </c>
      <c r="L28" t="s">
        <v>26</v>
      </c>
      <c r="M28" s="2">
        <v>0.43453703703703705</v>
      </c>
      <c r="N28" s="2">
        <v>0.45952546296296298</v>
      </c>
      <c r="O28" s="2">
        <v>2.4988425925925924E-2</v>
      </c>
      <c r="P28" t="s">
        <v>21</v>
      </c>
      <c r="Q28">
        <v>30</v>
      </c>
      <c r="R28" t="b">
        <v>1</v>
      </c>
      <c r="S28" t="str">
        <f>_xlfn.IFNA(VLOOKUP(I28,מצבת_כלי_רכב!$E:$F,2,),"לא נמצא")</f>
        <v>יוני אגמון</v>
      </c>
      <c r="T28" t="str">
        <f t="shared" si="0"/>
        <v>no</v>
      </c>
    </row>
    <row r="29" spans="1:20" hidden="1">
      <c r="A29" s="1">
        <v>45669</v>
      </c>
      <c r="B29" s="32">
        <v>45669</v>
      </c>
      <c r="C29" s="34" t="s">
        <v>101</v>
      </c>
      <c r="D29" t="s">
        <v>45</v>
      </c>
      <c r="E29" t="s">
        <v>23</v>
      </c>
      <c r="F29" t="s">
        <v>24</v>
      </c>
      <c r="H29" t="s">
        <v>25</v>
      </c>
      <c r="I29">
        <v>52251703</v>
      </c>
      <c r="L29" t="s">
        <v>38</v>
      </c>
      <c r="M29" s="2">
        <v>0.49652777777777779</v>
      </c>
      <c r="N29" s="2">
        <v>0.51388888888888884</v>
      </c>
      <c r="O29" s="2">
        <v>1.7361111111111112E-2</v>
      </c>
      <c r="P29">
        <v>5.5</v>
      </c>
      <c r="Q29">
        <v>2.29</v>
      </c>
      <c r="R29" t="b">
        <v>1</v>
      </c>
      <c r="S29" t="str">
        <f>_xlfn.IFNA(VLOOKUP(I29,מצבת_כלי_רכב!$E:$F,2,),"לא נמצא")</f>
        <v>יוני אגמון</v>
      </c>
      <c r="T29" t="str">
        <f t="shared" si="0"/>
        <v>no</v>
      </c>
    </row>
    <row r="30" spans="1:20" hidden="1">
      <c r="A30" s="1">
        <v>45669</v>
      </c>
      <c r="B30" s="32">
        <v>45669</v>
      </c>
      <c r="C30" s="34" t="s">
        <v>101</v>
      </c>
      <c r="D30" t="s">
        <v>45</v>
      </c>
      <c r="E30" t="s">
        <v>32</v>
      </c>
      <c r="F30" t="s">
        <v>33</v>
      </c>
      <c r="H30" t="s">
        <v>34</v>
      </c>
      <c r="I30">
        <v>76518502</v>
      </c>
      <c r="L30" t="s">
        <v>38</v>
      </c>
      <c r="M30" s="2">
        <v>0.70369212962962968</v>
      </c>
      <c r="N30" s="2">
        <v>0.76968749999999997</v>
      </c>
      <c r="O30" s="2">
        <v>6.5995370370370371E-2</v>
      </c>
      <c r="P30">
        <v>5.5</v>
      </c>
      <c r="Q30">
        <v>8.7100000000000009</v>
      </c>
      <c r="R30" t="b">
        <v>1</v>
      </c>
      <c r="S30" t="str">
        <f>_xlfn.IFNA(VLOOKUP(I30,מצבת_כלי_רכב!$E:$F,2,),"לא נמצא")</f>
        <v>יוני אגמון (פיני לשעבר)</v>
      </c>
      <c r="T30" t="str">
        <f t="shared" si="0"/>
        <v>no</v>
      </c>
    </row>
    <row r="31" spans="1:20" hidden="1">
      <c r="A31" s="1">
        <v>45670</v>
      </c>
      <c r="B31" s="32">
        <v>45670</v>
      </c>
      <c r="C31" s="34" t="s">
        <v>97</v>
      </c>
      <c r="D31" t="s">
        <v>22</v>
      </c>
      <c r="E31" t="s">
        <v>17</v>
      </c>
      <c r="F31" t="s">
        <v>18</v>
      </c>
      <c r="H31" t="s">
        <v>19</v>
      </c>
      <c r="I31">
        <v>12021803</v>
      </c>
      <c r="L31" t="s">
        <v>54</v>
      </c>
      <c r="M31" s="2">
        <v>0.34516203703703702</v>
      </c>
      <c r="N31" s="2">
        <v>0.36738425925925927</v>
      </c>
      <c r="O31" s="2">
        <v>2.2222222222222223E-2</v>
      </c>
      <c r="P31">
        <v>5.4</v>
      </c>
      <c r="Q31">
        <v>2.88</v>
      </c>
      <c r="R31" t="b">
        <v>1</v>
      </c>
      <c r="S31" t="str">
        <f>_xlfn.IFNA(VLOOKUP(I31,מצבת_כלי_רכב!$E:$F,2,),"לא נמצא")</f>
        <v xml:space="preserve">אלמוג מורבייה </v>
      </c>
      <c r="T31" t="str">
        <f t="shared" si="0"/>
        <v>no</v>
      </c>
    </row>
    <row r="32" spans="1:20" hidden="1">
      <c r="A32" s="1">
        <v>45670</v>
      </c>
      <c r="B32" s="32">
        <v>45670</v>
      </c>
      <c r="C32" s="34" t="s">
        <v>97</v>
      </c>
      <c r="D32" t="s">
        <v>22</v>
      </c>
      <c r="E32" t="s">
        <v>28</v>
      </c>
      <c r="F32" t="s">
        <v>29</v>
      </c>
      <c r="H32" t="s">
        <v>30</v>
      </c>
      <c r="I32">
        <v>62236902</v>
      </c>
      <c r="L32" t="s">
        <v>55</v>
      </c>
      <c r="M32" s="2">
        <v>0.61744212962962963</v>
      </c>
      <c r="N32" s="2">
        <v>0.64666666666666661</v>
      </c>
      <c r="O32" s="2">
        <v>2.9224537037037038E-2</v>
      </c>
      <c r="P32">
        <v>11.88</v>
      </c>
      <c r="Q32">
        <v>8.32</v>
      </c>
      <c r="R32" t="b">
        <v>1</v>
      </c>
      <c r="S32" t="str">
        <f>_xlfn.IFNA(VLOOKUP(I32,מצבת_כלי_רכב!$E:$F,2,),"לא נמצא")</f>
        <v>בני בסטקר</v>
      </c>
      <c r="T32" t="str">
        <f t="shared" si="0"/>
        <v>no</v>
      </c>
    </row>
    <row r="33" spans="1:20" hidden="1">
      <c r="A33" s="1">
        <v>45672</v>
      </c>
      <c r="B33" s="32">
        <v>45672</v>
      </c>
      <c r="C33" s="34" t="s">
        <v>96</v>
      </c>
      <c r="D33" t="s">
        <v>16</v>
      </c>
      <c r="E33" t="s">
        <v>17</v>
      </c>
      <c r="F33" t="s">
        <v>18</v>
      </c>
      <c r="H33" t="s">
        <v>19</v>
      </c>
      <c r="I33">
        <v>12021803</v>
      </c>
      <c r="L33" t="s">
        <v>56</v>
      </c>
      <c r="M33" s="2">
        <v>0.69790509259259259</v>
      </c>
      <c r="N33" s="2">
        <v>0.69952546296296292</v>
      </c>
      <c r="O33" s="2">
        <v>1.6203703703703703E-3</v>
      </c>
      <c r="P33">
        <v>5.46</v>
      </c>
      <c r="Q33">
        <v>0.18</v>
      </c>
      <c r="R33" t="b">
        <v>1</v>
      </c>
      <c r="S33" t="str">
        <f>_xlfn.IFNA(VLOOKUP(I33,מצבת_כלי_רכב!$E:$F,2,),"לא נמצא")</f>
        <v xml:space="preserve">אלמוג מורבייה </v>
      </c>
      <c r="T33" t="str">
        <f t="shared" si="0"/>
        <v>no</v>
      </c>
    </row>
    <row r="34" spans="1:20" hidden="1">
      <c r="A34" s="1">
        <v>45673</v>
      </c>
      <c r="B34" s="32">
        <v>45673</v>
      </c>
      <c r="C34" s="34" t="s">
        <v>99</v>
      </c>
      <c r="D34" t="s">
        <v>39</v>
      </c>
      <c r="E34" t="s">
        <v>17</v>
      </c>
      <c r="F34" t="s">
        <v>18</v>
      </c>
      <c r="H34" t="s">
        <v>19</v>
      </c>
      <c r="I34">
        <v>12021803</v>
      </c>
      <c r="L34" t="s">
        <v>57</v>
      </c>
      <c r="M34" s="2">
        <v>0.56388888888888888</v>
      </c>
      <c r="N34" s="2">
        <v>0.6303819444444444</v>
      </c>
      <c r="O34" s="2">
        <v>6.6493055555555555E-2</v>
      </c>
      <c r="P34" t="s">
        <v>21</v>
      </c>
      <c r="Q34">
        <v>35</v>
      </c>
      <c r="R34" t="b">
        <v>1</v>
      </c>
      <c r="S34" t="str">
        <f>_xlfn.IFNA(VLOOKUP(I34,מצבת_כלי_רכב!$E:$F,2,),"לא נמצא")</f>
        <v xml:space="preserve">אלמוג מורבייה </v>
      </c>
      <c r="T34" t="str">
        <f t="shared" si="0"/>
        <v>no</v>
      </c>
    </row>
    <row r="35" spans="1:20" hidden="1">
      <c r="A35" s="1">
        <v>45675</v>
      </c>
      <c r="B35" s="32">
        <v>45675</v>
      </c>
      <c r="C35" s="34" t="s">
        <v>102</v>
      </c>
      <c r="D35" t="s">
        <v>58</v>
      </c>
      <c r="E35" t="s">
        <v>28</v>
      </c>
      <c r="F35" t="s">
        <v>29</v>
      </c>
      <c r="H35" t="s">
        <v>30</v>
      </c>
      <c r="I35">
        <v>62236902</v>
      </c>
      <c r="L35" t="s">
        <v>59</v>
      </c>
      <c r="M35" s="2">
        <v>0.51396990740740744</v>
      </c>
      <c r="N35" s="2">
        <v>0.53410879629629626</v>
      </c>
      <c r="O35" s="2">
        <v>2.013888888888889E-2</v>
      </c>
      <c r="P35">
        <v>6.3</v>
      </c>
      <c r="Q35">
        <v>3.04</v>
      </c>
      <c r="R35" t="b">
        <v>1</v>
      </c>
      <c r="S35" t="str">
        <f>_xlfn.IFNA(VLOOKUP(I35,מצבת_כלי_רכב!$E:$F,2,),"לא נמצא")</f>
        <v>בני בסטקר</v>
      </c>
      <c r="T35" t="str">
        <f t="shared" si="0"/>
        <v>yes</v>
      </c>
    </row>
    <row r="36" spans="1:20" hidden="1">
      <c r="A36" s="1">
        <v>45676</v>
      </c>
      <c r="B36" s="32">
        <v>45676</v>
      </c>
      <c r="C36" s="34" t="s">
        <v>101</v>
      </c>
      <c r="D36" t="s">
        <v>45</v>
      </c>
      <c r="E36" t="s">
        <v>32</v>
      </c>
      <c r="F36" t="s">
        <v>33</v>
      </c>
      <c r="H36" t="s">
        <v>34</v>
      </c>
      <c r="I36">
        <v>76518502</v>
      </c>
      <c r="L36" t="s">
        <v>48</v>
      </c>
      <c r="M36" s="2">
        <v>0.41908564814814814</v>
      </c>
      <c r="N36" s="2">
        <v>0.43922453703703701</v>
      </c>
      <c r="O36" s="2">
        <v>2.013888888888889E-2</v>
      </c>
      <c r="P36">
        <v>5</v>
      </c>
      <c r="Q36">
        <v>2.42</v>
      </c>
      <c r="R36" t="b">
        <v>1</v>
      </c>
      <c r="S36" t="str">
        <f>_xlfn.IFNA(VLOOKUP(I36,מצבת_כלי_רכב!$E:$F,2,),"לא נמצא")</f>
        <v>יוני אגמון (פיני לשעבר)</v>
      </c>
      <c r="T36" t="str">
        <f t="shared" si="0"/>
        <v>no</v>
      </c>
    </row>
    <row r="37" spans="1:20" hidden="1">
      <c r="A37" s="1">
        <v>45676</v>
      </c>
      <c r="B37" s="32">
        <v>45676</v>
      </c>
      <c r="C37" s="34" t="s">
        <v>101</v>
      </c>
      <c r="D37" t="s">
        <v>45</v>
      </c>
      <c r="E37" t="s">
        <v>32</v>
      </c>
      <c r="F37" t="s">
        <v>33</v>
      </c>
      <c r="H37" t="s">
        <v>34</v>
      </c>
      <c r="I37">
        <v>76518502</v>
      </c>
      <c r="L37" t="s">
        <v>49</v>
      </c>
      <c r="M37" s="2">
        <v>0.45916666666666667</v>
      </c>
      <c r="N37" s="2">
        <v>0.71263888888888893</v>
      </c>
      <c r="O37" s="2">
        <v>0.25347222222222221</v>
      </c>
      <c r="P37">
        <v>6.3</v>
      </c>
      <c r="Q37">
        <v>38.33</v>
      </c>
      <c r="R37" t="b">
        <v>1</v>
      </c>
      <c r="S37" t="str">
        <f>_xlfn.IFNA(VLOOKUP(I37,מצבת_כלי_רכב!$E:$F,2,),"לא נמצא")</f>
        <v>יוני אגמון (פיני לשעבר)</v>
      </c>
      <c r="T37" t="str">
        <f t="shared" si="0"/>
        <v>no</v>
      </c>
    </row>
    <row r="38" spans="1:20" hidden="1">
      <c r="A38" s="1">
        <v>45676</v>
      </c>
      <c r="B38" s="32">
        <v>45676</v>
      </c>
      <c r="C38" s="34" t="s">
        <v>101</v>
      </c>
      <c r="D38" t="s">
        <v>45</v>
      </c>
      <c r="E38" t="s">
        <v>28</v>
      </c>
      <c r="F38" t="s">
        <v>29</v>
      </c>
      <c r="H38" t="s">
        <v>30</v>
      </c>
      <c r="I38">
        <v>62236902</v>
      </c>
      <c r="L38" t="s">
        <v>60</v>
      </c>
      <c r="M38" s="2">
        <v>0.59234953703703708</v>
      </c>
      <c r="N38" s="2">
        <v>0.61734953703703699</v>
      </c>
      <c r="O38" s="2">
        <v>2.5000000000000001E-2</v>
      </c>
      <c r="P38">
        <v>6.2</v>
      </c>
      <c r="Q38">
        <v>3.72</v>
      </c>
      <c r="R38" t="b">
        <v>1</v>
      </c>
      <c r="S38" t="str">
        <f>_xlfn.IFNA(VLOOKUP(I38,מצבת_כלי_רכב!$E:$F,2,),"לא נמצא")</f>
        <v>בני בסטקר</v>
      </c>
      <c r="T38" t="str">
        <f t="shared" si="0"/>
        <v>no</v>
      </c>
    </row>
    <row r="39" spans="1:20" hidden="1">
      <c r="A39" s="1">
        <v>45676</v>
      </c>
      <c r="B39" s="32">
        <v>45676</v>
      </c>
      <c r="C39" s="34" t="s">
        <v>101</v>
      </c>
      <c r="D39" t="s">
        <v>45</v>
      </c>
      <c r="E39" t="s">
        <v>32</v>
      </c>
      <c r="F39" t="s">
        <v>33</v>
      </c>
      <c r="H39" t="s">
        <v>34</v>
      </c>
      <c r="I39">
        <v>76518502</v>
      </c>
      <c r="L39" t="s">
        <v>44</v>
      </c>
      <c r="M39" s="2">
        <v>0.71319444444444446</v>
      </c>
      <c r="N39" s="2">
        <v>0.83333333333333337</v>
      </c>
      <c r="O39" s="2">
        <v>0.12013888888888889</v>
      </c>
      <c r="P39">
        <v>5</v>
      </c>
      <c r="Q39">
        <v>14.42</v>
      </c>
      <c r="R39" t="b">
        <v>1</v>
      </c>
      <c r="S39" t="str">
        <f>_xlfn.IFNA(VLOOKUP(I39,מצבת_כלי_רכב!$E:$F,2,),"לא נמצא")</f>
        <v>יוני אגמון (פיני לשעבר)</v>
      </c>
      <c r="T39" t="str">
        <f t="shared" si="0"/>
        <v>no</v>
      </c>
    </row>
    <row r="40" spans="1:20" hidden="1">
      <c r="A40" s="1">
        <v>45677</v>
      </c>
      <c r="B40" s="32">
        <v>45677</v>
      </c>
      <c r="C40" s="34" t="s">
        <v>97</v>
      </c>
      <c r="D40" t="s">
        <v>22</v>
      </c>
      <c r="E40" t="s">
        <v>32</v>
      </c>
      <c r="F40" t="s">
        <v>33</v>
      </c>
      <c r="H40" t="s">
        <v>34</v>
      </c>
      <c r="I40">
        <v>76518502</v>
      </c>
      <c r="L40" t="s">
        <v>61</v>
      </c>
      <c r="M40" s="2">
        <v>0.53960648148148149</v>
      </c>
      <c r="N40" s="2">
        <v>0.66666666666666663</v>
      </c>
      <c r="O40" s="2">
        <v>0.12706018518518519</v>
      </c>
      <c r="P40">
        <v>4</v>
      </c>
      <c r="Q40">
        <v>12.2</v>
      </c>
      <c r="R40" t="b">
        <v>1</v>
      </c>
      <c r="S40" t="str">
        <f>_xlfn.IFNA(VLOOKUP(I40,מצבת_כלי_רכב!$E:$F,2,),"לא נמצא")</f>
        <v>יוני אגמון (פיני לשעבר)</v>
      </c>
      <c r="T40" t="str">
        <f t="shared" si="0"/>
        <v>no</v>
      </c>
    </row>
    <row r="41" spans="1:20" hidden="1">
      <c r="A41" s="1">
        <v>45678</v>
      </c>
      <c r="B41" s="32">
        <v>45678</v>
      </c>
      <c r="C41" s="34" t="s">
        <v>98</v>
      </c>
      <c r="D41" t="s">
        <v>27</v>
      </c>
      <c r="E41" t="s">
        <v>28</v>
      </c>
      <c r="F41" t="s">
        <v>29</v>
      </c>
      <c r="H41" t="s">
        <v>30</v>
      </c>
      <c r="I41">
        <v>62236902</v>
      </c>
      <c r="L41" t="s">
        <v>50</v>
      </c>
      <c r="M41" s="2">
        <v>0.42471064814814813</v>
      </c>
      <c r="N41" s="2">
        <v>0.43046296296296294</v>
      </c>
      <c r="O41" s="2">
        <v>5.7523148148148151E-3</v>
      </c>
      <c r="P41">
        <v>6.3</v>
      </c>
      <c r="Q41">
        <v>0.84</v>
      </c>
      <c r="R41" t="b">
        <v>1</v>
      </c>
      <c r="S41" t="str">
        <f>_xlfn.IFNA(VLOOKUP(I41,מצבת_כלי_רכב!$E:$F,2,),"לא נמצא")</f>
        <v>בני בסטקר</v>
      </c>
      <c r="T41" t="str">
        <f t="shared" si="0"/>
        <v>no</v>
      </c>
    </row>
    <row r="42" spans="1:20" hidden="1">
      <c r="A42" s="1">
        <v>45678</v>
      </c>
      <c r="B42" s="32">
        <v>45678</v>
      </c>
      <c r="C42" s="34" t="s">
        <v>98</v>
      </c>
      <c r="D42" t="s">
        <v>27</v>
      </c>
      <c r="E42" t="s">
        <v>28</v>
      </c>
      <c r="F42" t="s">
        <v>29</v>
      </c>
      <c r="H42" t="s">
        <v>30</v>
      </c>
      <c r="I42">
        <v>62236902</v>
      </c>
      <c r="L42" t="s">
        <v>62</v>
      </c>
      <c r="M42" s="2">
        <v>0.44004629629629627</v>
      </c>
      <c r="N42" s="2">
        <v>0.50393518518518521</v>
      </c>
      <c r="O42" s="2">
        <v>6.3888888888888884E-2</v>
      </c>
      <c r="P42">
        <v>4</v>
      </c>
      <c r="Q42">
        <v>6.13</v>
      </c>
      <c r="R42" t="b">
        <v>1</v>
      </c>
      <c r="S42" t="str">
        <f>_xlfn.IFNA(VLOOKUP(I42,מצבת_כלי_רכב!$E:$F,2,),"לא נמצא")</f>
        <v>בני בסטקר</v>
      </c>
      <c r="T42" t="str">
        <f t="shared" si="0"/>
        <v>no</v>
      </c>
    </row>
    <row r="43" spans="1:20" hidden="1">
      <c r="A43" s="1">
        <v>45678</v>
      </c>
      <c r="B43" s="32">
        <v>45678</v>
      </c>
      <c r="C43" s="34" t="s">
        <v>98</v>
      </c>
      <c r="D43" t="s">
        <v>27</v>
      </c>
      <c r="E43" t="s">
        <v>17</v>
      </c>
      <c r="F43" t="s">
        <v>18</v>
      </c>
      <c r="H43" t="s">
        <v>19</v>
      </c>
      <c r="I43">
        <v>12021803</v>
      </c>
      <c r="L43" t="s">
        <v>63</v>
      </c>
      <c r="M43" s="2">
        <v>0.49027777777777776</v>
      </c>
      <c r="N43" s="2">
        <v>0.51116898148148149</v>
      </c>
      <c r="O43" s="2">
        <v>2.0891203703703703E-2</v>
      </c>
      <c r="P43" t="s">
        <v>21</v>
      </c>
      <c r="Q43">
        <v>30</v>
      </c>
      <c r="R43" t="b">
        <v>1</v>
      </c>
      <c r="S43" t="str">
        <f>_xlfn.IFNA(VLOOKUP(I43,מצבת_כלי_רכב!$E:$F,2,),"לא נמצא")</f>
        <v xml:space="preserve">אלמוג מורבייה </v>
      </c>
      <c r="T43" t="str">
        <f t="shared" si="0"/>
        <v>no</v>
      </c>
    </row>
    <row r="44" spans="1:20" hidden="1">
      <c r="A44" s="1">
        <v>45678</v>
      </c>
      <c r="B44" s="32">
        <v>45678</v>
      </c>
      <c r="C44" s="34" t="s">
        <v>98</v>
      </c>
      <c r="D44" t="s">
        <v>27</v>
      </c>
      <c r="E44" t="s">
        <v>28</v>
      </c>
      <c r="F44" t="s">
        <v>29</v>
      </c>
      <c r="H44" t="s">
        <v>30</v>
      </c>
      <c r="I44">
        <v>62236902</v>
      </c>
      <c r="L44" t="s">
        <v>50</v>
      </c>
      <c r="M44" s="2">
        <v>0.51471064814814815</v>
      </c>
      <c r="N44" s="2">
        <v>0.83333333333333337</v>
      </c>
      <c r="O44" s="2">
        <v>0.31862268518518516</v>
      </c>
      <c r="P44">
        <v>6.3</v>
      </c>
      <c r="Q44">
        <v>48.2</v>
      </c>
      <c r="R44" t="b">
        <v>1</v>
      </c>
      <c r="S44" t="str">
        <f>_xlfn.IFNA(VLOOKUP(I44,מצבת_כלי_רכב!$E:$F,2,),"לא נמצא")</f>
        <v>בני בסטקר</v>
      </c>
      <c r="T44" t="str">
        <f t="shared" si="0"/>
        <v>no</v>
      </c>
    </row>
    <row r="45" spans="1:20" hidden="1">
      <c r="A45" s="1">
        <v>45678</v>
      </c>
      <c r="B45" s="32">
        <v>45678</v>
      </c>
      <c r="C45" s="34" t="s">
        <v>98</v>
      </c>
      <c r="D45" t="s">
        <v>27</v>
      </c>
      <c r="E45" t="s">
        <v>17</v>
      </c>
      <c r="F45" t="s">
        <v>18</v>
      </c>
      <c r="H45" t="s">
        <v>19</v>
      </c>
      <c r="I45">
        <v>12021803</v>
      </c>
      <c r="L45" t="s">
        <v>64</v>
      </c>
      <c r="M45" s="2">
        <v>0.53680555555555554</v>
      </c>
      <c r="N45" s="2">
        <v>0.5923032407407407</v>
      </c>
      <c r="O45" s="2">
        <v>5.5497685185185185E-2</v>
      </c>
      <c r="P45" t="s">
        <v>21</v>
      </c>
      <c r="Q45">
        <v>30</v>
      </c>
      <c r="R45" t="b">
        <v>1</v>
      </c>
      <c r="S45" t="str">
        <f>_xlfn.IFNA(VLOOKUP(I45,מצבת_כלי_רכב!$E:$F,2,),"לא נמצא")</f>
        <v xml:space="preserve">אלמוג מורבייה </v>
      </c>
      <c r="T45" t="str">
        <f t="shared" si="0"/>
        <v>no</v>
      </c>
    </row>
    <row r="46" spans="1:20" hidden="1">
      <c r="A46" s="1">
        <v>45678</v>
      </c>
      <c r="B46" s="32">
        <v>45678</v>
      </c>
      <c r="C46" s="34" t="s">
        <v>98</v>
      </c>
      <c r="D46" t="s">
        <v>27</v>
      </c>
      <c r="E46" t="s">
        <v>32</v>
      </c>
      <c r="F46" t="s">
        <v>33</v>
      </c>
      <c r="H46" t="s">
        <v>34</v>
      </c>
      <c r="I46">
        <v>76518502</v>
      </c>
      <c r="L46" t="s">
        <v>35</v>
      </c>
      <c r="M46" s="2">
        <v>0.54045138888888888</v>
      </c>
      <c r="N46" s="2">
        <v>0.57476851851851851</v>
      </c>
      <c r="O46" s="2">
        <v>3.4317129629629628E-2</v>
      </c>
      <c r="P46">
        <v>4.2</v>
      </c>
      <c r="Q46">
        <v>3.43</v>
      </c>
      <c r="R46" t="b">
        <v>1</v>
      </c>
      <c r="S46" t="str">
        <f>_xlfn.IFNA(VLOOKUP(I46,מצבת_כלי_רכב!$E:$F,2,),"לא נמצא")</f>
        <v>יוני אגמון (פיני לשעבר)</v>
      </c>
      <c r="T46" t="str">
        <f t="shared" si="0"/>
        <v>no</v>
      </c>
    </row>
    <row r="47" spans="1:20" hidden="1">
      <c r="A47" s="1">
        <v>45678</v>
      </c>
      <c r="B47" s="32">
        <v>45678</v>
      </c>
      <c r="C47" s="34" t="s">
        <v>98</v>
      </c>
      <c r="D47" t="s">
        <v>27</v>
      </c>
      <c r="E47" t="s">
        <v>17</v>
      </c>
      <c r="F47" t="s">
        <v>18</v>
      </c>
      <c r="H47" t="s">
        <v>19</v>
      </c>
      <c r="L47" t="s">
        <v>65</v>
      </c>
      <c r="M47" s="2">
        <v>0.62916666666666665</v>
      </c>
      <c r="N47" s="2">
        <v>0.63766203703703705</v>
      </c>
      <c r="O47" s="2">
        <v>8.4953703703703701E-3</v>
      </c>
      <c r="P47" t="s">
        <v>21</v>
      </c>
      <c r="Q47">
        <v>30</v>
      </c>
      <c r="R47" t="b">
        <v>1</v>
      </c>
      <c r="S47" t="str">
        <f>_xlfn.IFNA(VLOOKUP(I47,מצבת_כלי_רכב!$E:$F,2,),"לא נמצא")</f>
        <v>לא נמצא</v>
      </c>
      <c r="T47" t="str">
        <f t="shared" si="0"/>
        <v>no</v>
      </c>
    </row>
    <row r="48" spans="1:20" hidden="1">
      <c r="A48" s="1">
        <v>45678</v>
      </c>
      <c r="B48" s="32">
        <v>45678</v>
      </c>
      <c r="C48" s="34" t="s">
        <v>98</v>
      </c>
      <c r="D48" t="s">
        <v>27</v>
      </c>
      <c r="E48" t="s">
        <v>17</v>
      </c>
      <c r="F48" t="s">
        <v>18</v>
      </c>
      <c r="H48" t="s">
        <v>19</v>
      </c>
      <c r="L48" t="s">
        <v>66</v>
      </c>
      <c r="M48" s="2">
        <v>0.8833333333333333</v>
      </c>
      <c r="N48" s="2">
        <v>0.93972222222222224</v>
      </c>
      <c r="O48" s="2">
        <v>5.6388888888888891E-2</v>
      </c>
      <c r="P48" t="s">
        <v>21</v>
      </c>
      <c r="Q48">
        <v>30</v>
      </c>
      <c r="R48" t="b">
        <v>1</v>
      </c>
      <c r="S48" t="str">
        <f>_xlfn.IFNA(VLOOKUP(I48,מצבת_כלי_רכב!$E:$F,2,),"לא נמצא")</f>
        <v>לא נמצא</v>
      </c>
      <c r="T48" t="str">
        <f t="shared" si="0"/>
        <v>no</v>
      </c>
    </row>
    <row r="49" spans="1:20" hidden="1">
      <c r="A49" s="1">
        <v>45680</v>
      </c>
      <c r="B49" s="32">
        <v>45680</v>
      </c>
      <c r="C49" s="34" t="s">
        <v>99</v>
      </c>
      <c r="D49" t="s">
        <v>39</v>
      </c>
      <c r="E49" t="s">
        <v>17</v>
      </c>
      <c r="F49" t="s">
        <v>18</v>
      </c>
      <c r="H49" t="s">
        <v>19</v>
      </c>
      <c r="I49">
        <v>12021803</v>
      </c>
      <c r="L49" t="s">
        <v>56</v>
      </c>
      <c r="M49" s="2">
        <v>0.43828703703703703</v>
      </c>
      <c r="N49" s="2">
        <v>0.52162037037037035</v>
      </c>
      <c r="O49" s="2">
        <v>8.3333333333333329E-2</v>
      </c>
      <c r="P49">
        <v>5.64</v>
      </c>
      <c r="Q49">
        <v>11.28</v>
      </c>
      <c r="R49" t="b">
        <v>1</v>
      </c>
      <c r="S49" t="str">
        <f>_xlfn.IFNA(VLOOKUP(I49,מצבת_כלי_רכב!$E:$F,2,),"לא נמצא")</f>
        <v xml:space="preserve">אלמוג מורבייה </v>
      </c>
      <c r="T49" t="str">
        <f t="shared" si="0"/>
        <v>no</v>
      </c>
    </row>
    <row r="50" spans="1:20" hidden="1">
      <c r="A50" s="1">
        <v>45680</v>
      </c>
      <c r="B50" s="32">
        <v>45680</v>
      </c>
      <c r="C50" s="34" t="s">
        <v>99</v>
      </c>
      <c r="D50" t="s">
        <v>39</v>
      </c>
      <c r="E50" t="s">
        <v>32</v>
      </c>
      <c r="F50" t="s">
        <v>33</v>
      </c>
      <c r="H50" t="s">
        <v>34</v>
      </c>
      <c r="I50">
        <v>76518502</v>
      </c>
      <c r="L50" t="s">
        <v>48</v>
      </c>
      <c r="M50" s="2">
        <v>0.46313657407407405</v>
      </c>
      <c r="N50" s="2">
        <v>0.83333333333333337</v>
      </c>
      <c r="O50" s="2">
        <v>0.37019675925925927</v>
      </c>
      <c r="P50">
        <v>5</v>
      </c>
      <c r="Q50">
        <v>44.42</v>
      </c>
      <c r="R50" t="b">
        <v>1</v>
      </c>
      <c r="S50" t="str">
        <f>_xlfn.IFNA(VLOOKUP(I50,מצבת_כלי_רכב!$E:$F,2,),"לא נמצא")</f>
        <v>יוני אגמון (פיני לשעבר)</v>
      </c>
      <c r="T50" t="str">
        <f t="shared" si="0"/>
        <v>no</v>
      </c>
    </row>
    <row r="51" spans="1:20" hidden="1">
      <c r="A51" s="1">
        <v>45680</v>
      </c>
      <c r="B51" s="32">
        <v>45680</v>
      </c>
      <c r="C51" s="34" t="s">
        <v>99</v>
      </c>
      <c r="D51" t="s">
        <v>39</v>
      </c>
      <c r="E51" t="s">
        <v>17</v>
      </c>
      <c r="F51" t="s">
        <v>18</v>
      </c>
      <c r="H51" t="s">
        <v>19</v>
      </c>
      <c r="I51">
        <v>12021803</v>
      </c>
      <c r="L51" t="s">
        <v>56</v>
      </c>
      <c r="M51" s="2">
        <v>0.52162037037037035</v>
      </c>
      <c r="N51" s="2">
        <v>0.53790509259259256</v>
      </c>
      <c r="O51" s="2">
        <v>1.6284722222222221E-2</v>
      </c>
      <c r="P51">
        <v>5.64</v>
      </c>
      <c r="Q51">
        <v>2.16</v>
      </c>
      <c r="R51" t="b">
        <v>1</v>
      </c>
      <c r="S51" t="str">
        <f>_xlfn.IFNA(VLOOKUP(I51,מצבת_כלי_רכב!$E:$F,2,),"לא נמצא")</f>
        <v xml:space="preserve">אלמוג מורבייה </v>
      </c>
      <c r="T51" t="str">
        <f t="shared" si="0"/>
        <v>no</v>
      </c>
    </row>
    <row r="52" spans="1:20" hidden="1">
      <c r="A52" s="1">
        <v>45680</v>
      </c>
      <c r="B52" s="32">
        <v>45680</v>
      </c>
      <c r="C52" s="34" t="s">
        <v>99</v>
      </c>
      <c r="D52" t="s">
        <v>39</v>
      </c>
      <c r="E52" t="s">
        <v>17</v>
      </c>
      <c r="F52" t="s">
        <v>18</v>
      </c>
      <c r="H52" t="s">
        <v>19</v>
      </c>
      <c r="I52">
        <v>12021803</v>
      </c>
      <c r="L52" t="s">
        <v>55</v>
      </c>
      <c r="M52" s="2">
        <v>0.57291666666666663</v>
      </c>
      <c r="N52" s="2">
        <v>0.58402777777777781</v>
      </c>
      <c r="O52" s="2">
        <v>1.1111111111111112E-2</v>
      </c>
      <c r="P52">
        <v>11.88</v>
      </c>
      <c r="Q52">
        <v>3.17</v>
      </c>
      <c r="R52" t="b">
        <v>1</v>
      </c>
      <c r="S52" t="str">
        <f>_xlfn.IFNA(VLOOKUP(I52,מצבת_כלי_רכב!$E:$F,2,),"לא נמצא")</f>
        <v xml:space="preserve">אלמוג מורבייה </v>
      </c>
      <c r="T52" t="str">
        <f t="shared" si="0"/>
        <v>no</v>
      </c>
    </row>
    <row r="53" spans="1:20" s="4" customFormat="1" hidden="1">
      <c r="A53" s="3">
        <v>45681</v>
      </c>
      <c r="B53" s="35">
        <v>45681</v>
      </c>
      <c r="C53" s="34" t="s">
        <v>100</v>
      </c>
      <c r="D53" s="4" t="s">
        <v>43</v>
      </c>
      <c r="E53" s="4" t="s">
        <v>17</v>
      </c>
      <c r="F53" s="4" t="s">
        <v>18</v>
      </c>
      <c r="H53" s="4" t="s">
        <v>19</v>
      </c>
      <c r="I53" s="4">
        <v>12021803</v>
      </c>
      <c r="L53" s="4" t="s">
        <v>67</v>
      </c>
      <c r="M53" s="5">
        <v>0.41597222222222224</v>
      </c>
      <c r="N53" s="5">
        <v>0.50943287037037033</v>
      </c>
      <c r="O53" s="5">
        <v>9.3460648148148154E-2</v>
      </c>
      <c r="P53" s="4" t="s">
        <v>21</v>
      </c>
      <c r="Q53" s="4">
        <v>10</v>
      </c>
      <c r="R53" s="4" t="b">
        <v>1</v>
      </c>
      <c r="S53" t="str">
        <f>_xlfn.IFNA(VLOOKUP(I53,מצבת_כלי_רכב!$E:$F,2,),"לא נמצא")</f>
        <v xml:space="preserve">אלמוג מורבייה </v>
      </c>
      <c r="T53" t="str">
        <f t="shared" si="0"/>
        <v>yes</v>
      </c>
    </row>
    <row r="54" spans="1:20" hidden="1">
      <c r="A54" s="1">
        <v>45685</v>
      </c>
      <c r="B54" s="32">
        <v>45685</v>
      </c>
      <c r="C54" s="34" t="s">
        <v>98</v>
      </c>
      <c r="D54" t="s">
        <v>27</v>
      </c>
      <c r="E54" t="s">
        <v>28</v>
      </c>
      <c r="F54" t="s">
        <v>29</v>
      </c>
      <c r="H54" t="s">
        <v>30</v>
      </c>
      <c r="I54">
        <v>62236902</v>
      </c>
      <c r="L54" t="s">
        <v>50</v>
      </c>
      <c r="M54" s="2">
        <v>0.40113425925925927</v>
      </c>
      <c r="N54" s="2">
        <v>0.4304513888888889</v>
      </c>
      <c r="O54" s="2">
        <v>2.931712962962963E-2</v>
      </c>
      <c r="P54">
        <v>6.3</v>
      </c>
      <c r="Q54">
        <v>4.41</v>
      </c>
      <c r="R54" t="b">
        <v>1</v>
      </c>
      <c r="S54" t="str">
        <f>_xlfn.IFNA(VLOOKUP(I54,מצבת_כלי_רכב!$E:$F,2,),"לא נמצא")</f>
        <v>בני בסטקר</v>
      </c>
      <c r="T54" t="str">
        <f t="shared" si="0"/>
        <v>no</v>
      </c>
    </row>
    <row r="55" spans="1:20" hidden="1">
      <c r="A55" s="1">
        <v>45685</v>
      </c>
      <c r="B55" s="32">
        <v>45685</v>
      </c>
      <c r="C55" s="34" t="s">
        <v>98</v>
      </c>
      <c r="D55" t="s">
        <v>27</v>
      </c>
      <c r="E55" t="s">
        <v>28</v>
      </c>
      <c r="F55" t="s">
        <v>29</v>
      </c>
      <c r="H55" t="s">
        <v>30</v>
      </c>
      <c r="I55">
        <v>62236902</v>
      </c>
      <c r="L55" t="s">
        <v>50</v>
      </c>
      <c r="M55" s="2">
        <v>0.49035879629629631</v>
      </c>
      <c r="N55" s="2">
        <v>0.50578703703703709</v>
      </c>
      <c r="O55" s="2">
        <v>1.5428240740740741E-2</v>
      </c>
      <c r="P55">
        <v>6.3</v>
      </c>
      <c r="Q55">
        <v>2.31</v>
      </c>
      <c r="R55" t="b">
        <v>1</v>
      </c>
      <c r="S55" t="str">
        <f>_xlfn.IFNA(VLOOKUP(I55,מצבת_כלי_רכב!$E:$F,2,),"לא נמצא")</f>
        <v>בני בסטקר</v>
      </c>
      <c r="T55" t="str">
        <f t="shared" si="0"/>
        <v>no</v>
      </c>
    </row>
    <row r="56" spans="1:20" hidden="1">
      <c r="A56" s="1">
        <v>45685</v>
      </c>
      <c r="B56" s="32">
        <v>45685</v>
      </c>
      <c r="C56" s="34" t="s">
        <v>98</v>
      </c>
      <c r="D56" t="s">
        <v>27</v>
      </c>
      <c r="E56" t="s">
        <v>32</v>
      </c>
      <c r="F56" t="s">
        <v>33</v>
      </c>
      <c r="H56" t="s">
        <v>34</v>
      </c>
      <c r="I56">
        <v>76518502</v>
      </c>
      <c r="L56" t="s">
        <v>68</v>
      </c>
      <c r="M56" s="2">
        <v>0.57164351851851847</v>
      </c>
      <c r="N56" s="2">
        <v>0.63032407407407409</v>
      </c>
      <c r="O56" s="2">
        <v>5.8680555555555555E-2</v>
      </c>
      <c r="P56">
        <v>6.6</v>
      </c>
      <c r="Q56">
        <v>9.24</v>
      </c>
      <c r="R56" t="b">
        <v>1</v>
      </c>
      <c r="S56" t="str">
        <f>_xlfn.IFNA(VLOOKUP(I56,מצבת_כלי_רכב!$E:$F,2,),"לא נמצא")</f>
        <v>יוני אגמון (פיני לשעבר)</v>
      </c>
      <c r="T56" t="str">
        <f t="shared" si="0"/>
        <v>no</v>
      </c>
    </row>
    <row r="57" spans="1:20" hidden="1">
      <c r="A57" s="1">
        <v>45685</v>
      </c>
      <c r="B57" s="32">
        <v>45685</v>
      </c>
      <c r="C57" s="34" t="s">
        <v>98</v>
      </c>
      <c r="D57" t="s">
        <v>27</v>
      </c>
      <c r="E57" t="s">
        <v>28</v>
      </c>
      <c r="F57" t="s">
        <v>29</v>
      </c>
      <c r="H57" t="s">
        <v>30</v>
      </c>
      <c r="I57">
        <v>62236902</v>
      </c>
      <c r="L57" t="s">
        <v>69</v>
      </c>
      <c r="M57" s="2">
        <v>0.61754629629629632</v>
      </c>
      <c r="N57" s="2">
        <v>0.62518518518518518</v>
      </c>
      <c r="O57" s="2">
        <v>7.6388888888888886E-3</v>
      </c>
      <c r="P57">
        <v>5.0599999999999996</v>
      </c>
      <c r="Q57">
        <v>0.93</v>
      </c>
      <c r="R57" t="b">
        <v>1</v>
      </c>
      <c r="S57" t="str">
        <f>_xlfn.IFNA(VLOOKUP(I57,מצבת_כלי_רכב!$E:$F,2,),"לא נמצא")</f>
        <v>בני בסטקר</v>
      </c>
      <c r="T57" t="str">
        <f t="shared" si="0"/>
        <v>no</v>
      </c>
    </row>
    <row r="58" spans="1:20" hidden="1">
      <c r="A58" s="1">
        <v>45686</v>
      </c>
      <c r="B58" s="32">
        <v>45686</v>
      </c>
      <c r="C58" s="34" t="s">
        <v>96</v>
      </c>
      <c r="D58" t="s">
        <v>16</v>
      </c>
      <c r="E58" t="s">
        <v>28</v>
      </c>
      <c r="F58" t="s">
        <v>29</v>
      </c>
      <c r="H58" t="s">
        <v>30</v>
      </c>
      <c r="I58">
        <v>62236902</v>
      </c>
      <c r="L58" t="s">
        <v>38</v>
      </c>
      <c r="M58" s="2">
        <v>0.44430555555555556</v>
      </c>
      <c r="N58" s="2">
        <v>0.45089120370370372</v>
      </c>
      <c r="O58" s="2">
        <v>6.5856481481481478E-3</v>
      </c>
      <c r="P58">
        <v>5.5</v>
      </c>
      <c r="Q58">
        <v>0.83</v>
      </c>
      <c r="R58" t="b">
        <v>1</v>
      </c>
      <c r="S58" t="str">
        <f>_xlfn.IFNA(VLOOKUP(I58,מצבת_כלי_רכב!$E:$F,2,),"לא נמצא")</f>
        <v>בני בסטקר</v>
      </c>
      <c r="T58" t="str">
        <f t="shared" si="0"/>
        <v>no</v>
      </c>
    </row>
    <row r="59" spans="1:20" hidden="1">
      <c r="A59" s="1">
        <v>45686</v>
      </c>
      <c r="B59" s="32">
        <v>45686</v>
      </c>
      <c r="C59" s="34" t="s">
        <v>96</v>
      </c>
      <c r="D59" t="s">
        <v>16</v>
      </c>
      <c r="E59" t="s">
        <v>32</v>
      </c>
      <c r="F59" t="s">
        <v>33</v>
      </c>
      <c r="H59" t="s">
        <v>34</v>
      </c>
      <c r="I59">
        <v>76518502</v>
      </c>
      <c r="L59" t="s">
        <v>68</v>
      </c>
      <c r="M59" s="2">
        <v>0.6716550925925926</v>
      </c>
      <c r="N59" s="2">
        <v>0.79166666666666663</v>
      </c>
      <c r="O59" s="2">
        <v>0.12001157407407408</v>
      </c>
      <c r="P59">
        <v>6.6</v>
      </c>
      <c r="Q59">
        <v>19.03</v>
      </c>
      <c r="R59" t="b">
        <v>1</v>
      </c>
      <c r="S59" t="str">
        <f>_xlfn.IFNA(VLOOKUP(I59,מצבת_כלי_רכב!$E:$F,2,),"לא נמצא")</f>
        <v>יוני אגמון (פיני לשעבר)</v>
      </c>
      <c r="T59" t="str">
        <f t="shared" si="0"/>
        <v>no</v>
      </c>
    </row>
    <row r="60" spans="1:20" hidden="1">
      <c r="A60" s="1">
        <v>45687</v>
      </c>
      <c r="B60" s="32">
        <v>45687</v>
      </c>
      <c r="C60" s="34" t="s">
        <v>99</v>
      </c>
      <c r="D60" t="s">
        <v>39</v>
      </c>
      <c r="E60" t="s">
        <v>28</v>
      </c>
      <c r="F60" t="s">
        <v>29</v>
      </c>
      <c r="H60" t="s">
        <v>30</v>
      </c>
      <c r="I60">
        <v>62236902</v>
      </c>
      <c r="L60" t="s">
        <v>55</v>
      </c>
      <c r="M60" s="2">
        <v>0.45001157407407405</v>
      </c>
      <c r="N60" s="2">
        <v>0.50973379629629634</v>
      </c>
      <c r="O60" s="2">
        <v>5.9722222222222225E-2</v>
      </c>
      <c r="P60">
        <v>11.88</v>
      </c>
      <c r="Q60">
        <v>17.03</v>
      </c>
      <c r="R60" t="b">
        <v>1</v>
      </c>
      <c r="S60" t="str">
        <f>_xlfn.IFNA(VLOOKUP(I60,מצבת_כלי_רכב!$E:$F,2,),"לא נמצא")</f>
        <v>בני בסטקר</v>
      </c>
      <c r="T60" t="str">
        <f t="shared" si="0"/>
        <v>no</v>
      </c>
    </row>
    <row r="61" spans="1:20" hidden="1">
      <c r="A61" s="1">
        <v>45687</v>
      </c>
      <c r="B61" s="32">
        <v>45687</v>
      </c>
      <c r="C61" s="34" t="s">
        <v>99</v>
      </c>
      <c r="D61" t="s">
        <v>39</v>
      </c>
      <c r="E61" t="s">
        <v>28</v>
      </c>
      <c r="F61" t="s">
        <v>29</v>
      </c>
      <c r="H61" t="s">
        <v>30</v>
      </c>
      <c r="I61">
        <v>62236902</v>
      </c>
      <c r="L61" t="s">
        <v>55</v>
      </c>
      <c r="M61" s="2">
        <v>0.51313657407407409</v>
      </c>
      <c r="N61" s="2">
        <v>0.54021990740740744</v>
      </c>
      <c r="O61" s="2">
        <v>2.7083333333333334E-2</v>
      </c>
      <c r="P61">
        <v>11.88</v>
      </c>
      <c r="Q61">
        <v>7.72</v>
      </c>
      <c r="R61" t="b">
        <v>1</v>
      </c>
      <c r="S61" t="str">
        <f>_xlfn.IFNA(VLOOKUP(I61,מצבת_כלי_רכב!$E:$F,2,),"לא נמצא")</f>
        <v>בני בסטקר</v>
      </c>
      <c r="T61" t="str">
        <f t="shared" si="0"/>
        <v>no</v>
      </c>
    </row>
    <row r="62" spans="1:20" hidden="1">
      <c r="A62" s="1">
        <v>45687</v>
      </c>
      <c r="B62" s="32">
        <v>45687</v>
      </c>
      <c r="C62" s="34" t="s">
        <v>99</v>
      </c>
      <c r="D62" t="s">
        <v>39</v>
      </c>
      <c r="E62" t="s">
        <v>28</v>
      </c>
      <c r="F62" t="s">
        <v>29</v>
      </c>
      <c r="H62" t="s">
        <v>30</v>
      </c>
      <c r="I62">
        <v>62236902</v>
      </c>
      <c r="L62" t="s">
        <v>55</v>
      </c>
      <c r="M62" s="2">
        <v>0.5455902777777778</v>
      </c>
      <c r="N62" s="2">
        <v>0.58795138888888887</v>
      </c>
      <c r="O62" s="2">
        <v>4.2361111111111113E-2</v>
      </c>
      <c r="P62">
        <v>11.88</v>
      </c>
      <c r="Q62">
        <v>12.08</v>
      </c>
      <c r="R62" t="b">
        <v>1</v>
      </c>
      <c r="S62" t="str">
        <f>_xlfn.IFNA(VLOOKUP(I62,מצבת_כלי_רכב!$E:$F,2,),"לא נמצא")</f>
        <v>בני בסטקר</v>
      </c>
      <c r="T62" t="str">
        <f t="shared" si="0"/>
        <v>no</v>
      </c>
    </row>
    <row r="63" spans="1:20">
      <c r="A63" s="1">
        <v>45688</v>
      </c>
      <c r="B63" s="32">
        <v>45688</v>
      </c>
      <c r="C63" s="34" t="s">
        <v>100</v>
      </c>
      <c r="D63" t="s">
        <v>43</v>
      </c>
      <c r="E63" t="s">
        <v>36</v>
      </c>
      <c r="F63" t="s">
        <v>24</v>
      </c>
      <c r="H63" t="s">
        <v>37</v>
      </c>
      <c r="I63">
        <v>38141503</v>
      </c>
      <c r="L63" t="s">
        <v>52</v>
      </c>
      <c r="M63" s="2">
        <v>0.51064814814814818</v>
      </c>
      <c r="N63" s="2">
        <v>0.55300925925925926</v>
      </c>
      <c r="O63" s="2">
        <v>4.2361111111111113E-2</v>
      </c>
      <c r="P63">
        <v>5.3</v>
      </c>
      <c r="Q63">
        <v>5.39</v>
      </c>
      <c r="R63" t="b">
        <v>1</v>
      </c>
      <c r="S63" s="26" t="s">
        <v>174</v>
      </c>
      <c r="T63" t="str">
        <f t="shared" si="0"/>
        <v>yes</v>
      </c>
    </row>
    <row r="64" spans="1:20" hidden="1">
      <c r="A64" s="1">
        <v>45688</v>
      </c>
      <c r="B64" s="32">
        <v>45688</v>
      </c>
      <c r="C64" s="34" t="s">
        <v>100</v>
      </c>
      <c r="D64" t="s">
        <v>43</v>
      </c>
      <c r="E64" t="s">
        <v>32</v>
      </c>
      <c r="F64" t="s">
        <v>33</v>
      </c>
      <c r="H64" t="s">
        <v>34</v>
      </c>
      <c r="I64">
        <v>76518502</v>
      </c>
      <c r="L64" t="s">
        <v>38</v>
      </c>
      <c r="M64" s="2">
        <v>0.54026620370370371</v>
      </c>
      <c r="N64" s="2">
        <v>0.54166666666666663</v>
      </c>
      <c r="O64" s="2">
        <v>1.4004629629629629E-3</v>
      </c>
      <c r="P64">
        <v>5.5</v>
      </c>
      <c r="Q64">
        <v>0.18</v>
      </c>
      <c r="R64" t="b">
        <v>1</v>
      </c>
      <c r="S64" t="str">
        <f>_xlfn.IFNA(VLOOKUP(I64,מצבת_כלי_רכב!$E:$F,2,),"לא נמצא")</f>
        <v>יוני אגמון (פיני לשעבר)</v>
      </c>
      <c r="T64" t="str">
        <f t="shared" si="0"/>
        <v>yes</v>
      </c>
    </row>
    <row r="65" spans="1:20" hidden="1">
      <c r="A65" s="1">
        <v>45690</v>
      </c>
      <c r="B65" s="32">
        <v>45690</v>
      </c>
      <c r="C65" s="34" t="s">
        <v>101</v>
      </c>
      <c r="D65" t="s">
        <v>45</v>
      </c>
      <c r="E65" t="s">
        <v>28</v>
      </c>
      <c r="F65" t="s">
        <v>29</v>
      </c>
      <c r="H65" t="s">
        <v>30</v>
      </c>
      <c r="I65">
        <v>62236902</v>
      </c>
      <c r="L65" t="s">
        <v>70</v>
      </c>
      <c r="M65" s="2">
        <v>0.60631944444444441</v>
      </c>
      <c r="N65" s="2">
        <v>0.64333333333333331</v>
      </c>
      <c r="O65" s="2">
        <v>3.7013888888888888E-2</v>
      </c>
      <c r="P65">
        <v>6.7</v>
      </c>
      <c r="Q65">
        <v>5.92</v>
      </c>
      <c r="R65" t="b">
        <v>1</v>
      </c>
      <c r="S65" t="str">
        <f>_xlfn.IFNA(VLOOKUP(I65,מצבת_כלי_רכב!$E:$F,2,),"לא נמצא")</f>
        <v>בני בסטקר</v>
      </c>
      <c r="T65" t="str">
        <f t="shared" si="0"/>
        <v>no</v>
      </c>
    </row>
    <row r="66" spans="1:20" hidden="1">
      <c r="A66" s="1">
        <v>45692</v>
      </c>
      <c r="B66" s="32">
        <v>45692</v>
      </c>
      <c r="C66" s="34" t="s">
        <v>98</v>
      </c>
      <c r="D66" t="s">
        <v>27</v>
      </c>
      <c r="E66" t="s">
        <v>28</v>
      </c>
      <c r="F66" t="s">
        <v>29</v>
      </c>
      <c r="H66" t="s">
        <v>30</v>
      </c>
      <c r="I66">
        <v>62236902</v>
      </c>
      <c r="L66" t="s">
        <v>50</v>
      </c>
      <c r="M66" s="2">
        <v>0.51202546296296292</v>
      </c>
      <c r="N66" s="2">
        <v>0.53494212962962961</v>
      </c>
      <c r="O66" s="2">
        <v>2.2916666666666665E-2</v>
      </c>
      <c r="P66">
        <v>6.3</v>
      </c>
      <c r="Q66">
        <v>3.47</v>
      </c>
      <c r="R66" t="b">
        <v>1</v>
      </c>
      <c r="S66" t="str">
        <f>_xlfn.IFNA(VLOOKUP(I66,מצבת_כלי_רכב!$E:$F,2,),"לא נמצא")</f>
        <v>בני בסטקר</v>
      </c>
      <c r="T66" t="str">
        <f t="shared" si="0"/>
        <v>no</v>
      </c>
    </row>
    <row r="67" spans="1:20" hidden="1">
      <c r="A67" s="1">
        <v>45692</v>
      </c>
      <c r="B67" s="32">
        <v>45692</v>
      </c>
      <c r="C67" s="34" t="s">
        <v>98</v>
      </c>
      <c r="D67" t="s">
        <v>27</v>
      </c>
      <c r="E67" t="s">
        <v>28</v>
      </c>
      <c r="F67" t="s">
        <v>29</v>
      </c>
      <c r="H67" t="s">
        <v>30</v>
      </c>
      <c r="I67">
        <v>62236902</v>
      </c>
      <c r="L67" t="s">
        <v>50</v>
      </c>
      <c r="M67" s="2">
        <v>0.546412037037037</v>
      </c>
      <c r="N67" s="2">
        <v>0.55152777777777773</v>
      </c>
      <c r="O67" s="2">
        <v>5.115740740740741E-3</v>
      </c>
      <c r="P67">
        <v>6.3</v>
      </c>
      <c r="Q67">
        <v>0.74</v>
      </c>
      <c r="R67" t="b">
        <v>1</v>
      </c>
      <c r="S67" t="str">
        <f>_xlfn.IFNA(VLOOKUP(I67,מצבת_כלי_רכב!$E:$F,2,),"לא נמצא")</f>
        <v>בני בסטקר</v>
      </c>
      <c r="T67" t="str">
        <f t="shared" ref="T67:T130" si="1">IF(OR(C67="Friday", C67="Saturday"),"yes","no")</f>
        <v>no</v>
      </c>
    </row>
    <row r="68" spans="1:20" hidden="1">
      <c r="A68" s="1">
        <v>45693</v>
      </c>
      <c r="B68" s="32">
        <v>45693</v>
      </c>
      <c r="C68" s="34" t="s">
        <v>96</v>
      </c>
      <c r="D68" t="s">
        <v>16</v>
      </c>
      <c r="E68" t="s">
        <v>28</v>
      </c>
      <c r="F68" t="s">
        <v>29</v>
      </c>
      <c r="H68" t="s">
        <v>30</v>
      </c>
      <c r="I68">
        <v>62236902</v>
      </c>
      <c r="L68" t="s">
        <v>71</v>
      </c>
      <c r="M68" s="2">
        <v>0.54541666666666666</v>
      </c>
      <c r="N68" s="2">
        <v>0.54989583333333336</v>
      </c>
      <c r="O68" s="2">
        <v>4.4791666666666669E-3</v>
      </c>
      <c r="P68">
        <v>6.3</v>
      </c>
      <c r="Q68">
        <v>0.63</v>
      </c>
      <c r="R68" t="b">
        <v>1</v>
      </c>
      <c r="S68" t="str">
        <f>_xlfn.IFNA(VLOOKUP(I68,מצבת_כלי_רכב!$E:$F,2,),"לא נמצא")</f>
        <v>בני בסטקר</v>
      </c>
      <c r="T68" t="str">
        <f t="shared" si="1"/>
        <v>no</v>
      </c>
    </row>
    <row r="69" spans="1:20" hidden="1">
      <c r="A69" s="1">
        <v>45693</v>
      </c>
      <c r="B69" s="32">
        <v>45693</v>
      </c>
      <c r="C69" s="34" t="s">
        <v>96</v>
      </c>
      <c r="D69" t="s">
        <v>16</v>
      </c>
      <c r="E69" t="s">
        <v>28</v>
      </c>
      <c r="F69" t="s">
        <v>29</v>
      </c>
      <c r="H69" t="s">
        <v>30</v>
      </c>
      <c r="I69">
        <v>62236902</v>
      </c>
      <c r="L69" t="s">
        <v>71</v>
      </c>
      <c r="M69" s="2">
        <v>0.5534027777777778</v>
      </c>
      <c r="N69" s="2">
        <v>0.58905092592592589</v>
      </c>
      <c r="O69" s="2">
        <v>3.5648148148148151E-2</v>
      </c>
      <c r="P69">
        <v>6.3</v>
      </c>
      <c r="Q69">
        <v>5.36</v>
      </c>
      <c r="R69" t="b">
        <v>1</v>
      </c>
      <c r="S69" t="str">
        <f>_xlfn.IFNA(VLOOKUP(I69,מצבת_כלי_רכב!$E:$F,2,),"לא נמצא")</f>
        <v>בני בסטקר</v>
      </c>
      <c r="T69" t="str">
        <f t="shared" si="1"/>
        <v>no</v>
      </c>
    </row>
    <row r="70" spans="1:20" hidden="1">
      <c r="A70" s="1">
        <v>45693</v>
      </c>
      <c r="B70" s="32">
        <v>45693</v>
      </c>
      <c r="C70" s="34" t="s">
        <v>96</v>
      </c>
      <c r="D70" t="s">
        <v>16</v>
      </c>
      <c r="E70" t="s">
        <v>36</v>
      </c>
      <c r="F70" t="s">
        <v>24</v>
      </c>
      <c r="H70" t="s">
        <v>37</v>
      </c>
      <c r="I70">
        <v>38141503</v>
      </c>
      <c r="L70" t="s">
        <v>38</v>
      </c>
      <c r="M70" s="2">
        <v>0.68733796296296301</v>
      </c>
      <c r="N70" s="2">
        <v>0.72969907407407408</v>
      </c>
      <c r="O70" s="2">
        <v>4.2361111111111113E-2</v>
      </c>
      <c r="P70">
        <v>5.5</v>
      </c>
      <c r="Q70">
        <v>5.59</v>
      </c>
      <c r="R70" t="b">
        <v>1</v>
      </c>
      <c r="S70" t="str">
        <f>_xlfn.IFNA(VLOOKUP(I70,מצבת_כלי_רכב!$E:$F,2,),"לא נמצא")</f>
        <v>לא נמצא</v>
      </c>
      <c r="T70" t="str">
        <f t="shared" si="1"/>
        <v>no</v>
      </c>
    </row>
    <row r="71" spans="1:20" hidden="1">
      <c r="A71" s="1">
        <v>45694</v>
      </c>
      <c r="B71" s="32">
        <v>45694</v>
      </c>
      <c r="C71" s="34" t="s">
        <v>99</v>
      </c>
      <c r="D71" t="s">
        <v>39</v>
      </c>
      <c r="E71" t="s">
        <v>17</v>
      </c>
      <c r="F71" t="s">
        <v>18</v>
      </c>
      <c r="H71" t="s">
        <v>19</v>
      </c>
      <c r="I71">
        <v>12021803</v>
      </c>
      <c r="L71" t="s">
        <v>65</v>
      </c>
      <c r="M71" s="2">
        <v>0.42499999999999999</v>
      </c>
      <c r="N71" s="2">
        <v>0.48145833333333332</v>
      </c>
      <c r="O71" s="2">
        <v>5.6458333333333333E-2</v>
      </c>
      <c r="P71" t="s">
        <v>21</v>
      </c>
      <c r="Q71">
        <v>42</v>
      </c>
      <c r="R71" t="b">
        <v>1</v>
      </c>
      <c r="S71" t="str">
        <f>_xlfn.IFNA(VLOOKUP(I71,מצבת_כלי_רכב!$E:$F,2,),"לא נמצא")</f>
        <v xml:space="preserve">אלמוג מורבייה </v>
      </c>
      <c r="T71" t="str">
        <f t="shared" si="1"/>
        <v>no</v>
      </c>
    </row>
    <row r="72" spans="1:20" hidden="1">
      <c r="A72" s="1">
        <v>45694</v>
      </c>
      <c r="B72" s="32">
        <v>45694</v>
      </c>
      <c r="C72" s="34" t="s">
        <v>99</v>
      </c>
      <c r="D72" t="s">
        <v>39</v>
      </c>
      <c r="E72" t="s">
        <v>28</v>
      </c>
      <c r="F72" t="s">
        <v>29</v>
      </c>
      <c r="H72" t="s">
        <v>30</v>
      </c>
      <c r="I72">
        <v>62236902</v>
      </c>
      <c r="L72" t="s">
        <v>72</v>
      </c>
      <c r="M72" s="2">
        <v>0.52724537037037034</v>
      </c>
      <c r="N72" s="2">
        <v>0.54599537037037038</v>
      </c>
      <c r="O72" s="2">
        <v>1.8749999999999999E-2</v>
      </c>
      <c r="P72">
        <v>6.3</v>
      </c>
      <c r="Q72">
        <v>2.84</v>
      </c>
      <c r="R72" t="b">
        <v>1</v>
      </c>
      <c r="S72" t="str">
        <f>_xlfn.IFNA(VLOOKUP(I72,מצבת_כלי_רכב!$E:$F,2,),"לא נמצא")</f>
        <v>בני בסטקר</v>
      </c>
      <c r="T72" t="str">
        <f t="shared" si="1"/>
        <v>no</v>
      </c>
    </row>
    <row r="73" spans="1:20" hidden="1">
      <c r="A73" s="1">
        <v>45694</v>
      </c>
      <c r="B73" s="32">
        <v>45694</v>
      </c>
      <c r="C73" s="34" t="s">
        <v>99</v>
      </c>
      <c r="D73" t="s">
        <v>39</v>
      </c>
      <c r="E73" t="s">
        <v>17</v>
      </c>
      <c r="F73" t="s">
        <v>18</v>
      </c>
      <c r="H73" t="s">
        <v>19</v>
      </c>
      <c r="I73">
        <v>12021803</v>
      </c>
      <c r="L73" t="s">
        <v>64</v>
      </c>
      <c r="M73" s="2">
        <v>0.65347222222222223</v>
      </c>
      <c r="N73" s="2">
        <v>0.73956018518518518</v>
      </c>
      <c r="O73" s="2">
        <v>8.6087962962962963E-2</v>
      </c>
      <c r="P73" t="s">
        <v>21</v>
      </c>
      <c r="Q73">
        <v>45</v>
      </c>
      <c r="R73" t="b">
        <v>1</v>
      </c>
      <c r="S73" t="str">
        <f>_xlfn.IFNA(VLOOKUP(I73,מצבת_כלי_רכב!$E:$F,2,),"לא נמצא")</f>
        <v xml:space="preserve">אלמוג מורבייה </v>
      </c>
      <c r="T73" t="str">
        <f t="shared" si="1"/>
        <v>no</v>
      </c>
    </row>
    <row r="74" spans="1:20" hidden="1">
      <c r="A74" s="1">
        <v>45697</v>
      </c>
      <c r="B74" s="32">
        <v>45697</v>
      </c>
      <c r="C74" s="34" t="s">
        <v>101</v>
      </c>
      <c r="D74" t="s">
        <v>45</v>
      </c>
      <c r="E74" t="s">
        <v>17</v>
      </c>
      <c r="F74" t="s">
        <v>18</v>
      </c>
      <c r="H74" t="s">
        <v>19</v>
      </c>
      <c r="I74">
        <v>12021803</v>
      </c>
      <c r="L74" t="s">
        <v>41</v>
      </c>
      <c r="M74" s="2">
        <v>0.48765046296296294</v>
      </c>
      <c r="N74" s="2">
        <v>0.50292824074074072</v>
      </c>
      <c r="O74" s="2">
        <v>1.5277777777777777E-2</v>
      </c>
      <c r="P74">
        <v>7</v>
      </c>
      <c r="Q74">
        <v>2.57</v>
      </c>
      <c r="R74" t="b">
        <v>1</v>
      </c>
      <c r="S74" t="str">
        <f>_xlfn.IFNA(VLOOKUP(I74,מצבת_כלי_רכב!$E:$F,2,),"לא נמצא")</f>
        <v xml:space="preserve">אלמוג מורבייה </v>
      </c>
      <c r="T74" t="str">
        <f t="shared" si="1"/>
        <v>no</v>
      </c>
    </row>
    <row r="75" spans="1:20" hidden="1">
      <c r="A75" s="1">
        <v>45699</v>
      </c>
      <c r="B75" s="32">
        <v>45699</v>
      </c>
      <c r="C75" s="34" t="s">
        <v>98</v>
      </c>
      <c r="D75" t="s">
        <v>27</v>
      </c>
      <c r="E75" t="s">
        <v>28</v>
      </c>
      <c r="F75" t="s">
        <v>29</v>
      </c>
      <c r="H75" t="s">
        <v>30</v>
      </c>
      <c r="I75">
        <v>62236902</v>
      </c>
      <c r="L75" t="s">
        <v>46</v>
      </c>
      <c r="M75" s="2">
        <v>0.62865740740740739</v>
      </c>
      <c r="N75" s="2">
        <v>0.63862268518518517</v>
      </c>
      <c r="O75" s="2">
        <v>9.9652777777777778E-3</v>
      </c>
      <c r="P75">
        <v>3.6</v>
      </c>
      <c r="Q75">
        <v>0.84</v>
      </c>
      <c r="R75" t="b">
        <v>1</v>
      </c>
      <c r="S75" t="str">
        <f>_xlfn.IFNA(VLOOKUP(I75,מצבת_כלי_רכב!$E:$F,2,),"לא נמצא")</f>
        <v>בני בסטקר</v>
      </c>
      <c r="T75" t="str">
        <f t="shared" si="1"/>
        <v>no</v>
      </c>
    </row>
    <row r="76" spans="1:20" hidden="1">
      <c r="A76" s="1">
        <v>45700</v>
      </c>
      <c r="B76" s="32">
        <v>45700</v>
      </c>
      <c r="C76" s="34" t="s">
        <v>96</v>
      </c>
      <c r="D76" t="s">
        <v>16</v>
      </c>
      <c r="E76" t="s">
        <v>28</v>
      </c>
      <c r="F76" t="s">
        <v>29</v>
      </c>
      <c r="H76" t="s">
        <v>30</v>
      </c>
      <c r="I76">
        <v>62236902</v>
      </c>
      <c r="L76" t="s">
        <v>51</v>
      </c>
      <c r="M76" s="2">
        <v>0.48077546296296297</v>
      </c>
      <c r="N76" s="2">
        <v>0.50160879629629629</v>
      </c>
      <c r="O76" s="2">
        <v>2.0833333333333332E-2</v>
      </c>
      <c r="P76">
        <v>6.3</v>
      </c>
      <c r="Q76">
        <v>3.15</v>
      </c>
      <c r="R76" t="b">
        <v>1</v>
      </c>
      <c r="S76" t="str">
        <f>_xlfn.IFNA(VLOOKUP(I76,מצבת_כלי_רכב!$E:$F,2,),"לא נמצא")</f>
        <v>בני בסטקר</v>
      </c>
      <c r="T76" t="str">
        <f t="shared" si="1"/>
        <v>no</v>
      </c>
    </row>
    <row r="77" spans="1:20" hidden="1">
      <c r="A77" s="1">
        <v>45704</v>
      </c>
      <c r="B77" s="32">
        <v>45704</v>
      </c>
      <c r="C77" s="34" t="s">
        <v>101</v>
      </c>
      <c r="D77" t="s">
        <v>45</v>
      </c>
      <c r="E77" t="s">
        <v>28</v>
      </c>
      <c r="F77" t="s">
        <v>29</v>
      </c>
      <c r="H77" t="s">
        <v>30</v>
      </c>
      <c r="I77">
        <v>62236902</v>
      </c>
      <c r="L77" t="s">
        <v>48</v>
      </c>
      <c r="M77" s="2">
        <v>0.3823611111111111</v>
      </c>
      <c r="N77" s="2">
        <v>0.41708333333333331</v>
      </c>
      <c r="O77" s="2">
        <v>3.4722222222222224E-2</v>
      </c>
      <c r="P77">
        <v>5</v>
      </c>
      <c r="Q77">
        <v>4.17</v>
      </c>
      <c r="R77" t="b">
        <v>1</v>
      </c>
      <c r="S77" t="str">
        <f>_xlfn.IFNA(VLOOKUP(I77,מצבת_כלי_רכב!$E:$F,2,),"לא נמצא")</f>
        <v>בני בסטקר</v>
      </c>
      <c r="T77" t="str">
        <f t="shared" si="1"/>
        <v>no</v>
      </c>
    </row>
    <row r="78" spans="1:20" hidden="1">
      <c r="A78" s="1">
        <v>45705</v>
      </c>
      <c r="B78" s="32">
        <v>45705</v>
      </c>
      <c r="C78" s="34" t="s">
        <v>97</v>
      </c>
      <c r="D78" t="s">
        <v>22</v>
      </c>
      <c r="E78" t="s">
        <v>28</v>
      </c>
      <c r="F78" t="s">
        <v>29</v>
      </c>
      <c r="H78" t="s">
        <v>30</v>
      </c>
      <c r="I78">
        <v>62236902</v>
      </c>
      <c r="L78" t="s">
        <v>73</v>
      </c>
      <c r="M78" s="2">
        <v>0.41348379629629628</v>
      </c>
      <c r="N78" s="2">
        <v>0.44270833333333331</v>
      </c>
      <c r="O78" s="2">
        <v>2.9224537037037038E-2</v>
      </c>
      <c r="P78">
        <v>6.7</v>
      </c>
      <c r="Q78">
        <v>4.6900000000000004</v>
      </c>
      <c r="R78" t="b">
        <v>1</v>
      </c>
      <c r="S78" t="str">
        <f>_xlfn.IFNA(VLOOKUP(I78,מצבת_כלי_רכב!$E:$F,2,),"לא נמצא")</f>
        <v>בני בסטקר</v>
      </c>
      <c r="T78" t="str">
        <f t="shared" si="1"/>
        <v>no</v>
      </c>
    </row>
    <row r="79" spans="1:20" hidden="1">
      <c r="A79" s="1">
        <v>45708</v>
      </c>
      <c r="B79" s="32">
        <v>45708</v>
      </c>
      <c r="C79" s="34" t="s">
        <v>99</v>
      </c>
      <c r="D79" t="s">
        <v>39</v>
      </c>
      <c r="E79" t="s">
        <v>17</v>
      </c>
      <c r="F79" t="s">
        <v>18</v>
      </c>
      <c r="H79" t="s">
        <v>19</v>
      </c>
      <c r="I79">
        <v>12021803</v>
      </c>
      <c r="L79" t="s">
        <v>53</v>
      </c>
      <c r="M79" s="2">
        <v>0.71250000000000002</v>
      </c>
      <c r="N79" s="2">
        <v>0.78277777777777779</v>
      </c>
      <c r="O79" s="2">
        <v>7.0277777777777772E-2</v>
      </c>
      <c r="P79" t="s">
        <v>21</v>
      </c>
      <c r="Q79">
        <v>20</v>
      </c>
      <c r="R79" t="b">
        <v>1</v>
      </c>
      <c r="S79" t="str">
        <f>_xlfn.IFNA(VLOOKUP(I79,מצבת_כלי_רכב!$E:$F,2,),"לא נמצא")</f>
        <v xml:space="preserve">אלמוג מורבייה </v>
      </c>
      <c r="T79" t="str">
        <f t="shared" si="1"/>
        <v>no</v>
      </c>
    </row>
    <row r="80" spans="1:20" hidden="1">
      <c r="A80" s="1">
        <v>45711</v>
      </c>
      <c r="B80" s="32">
        <v>45711</v>
      </c>
      <c r="C80" s="34" t="s">
        <v>101</v>
      </c>
      <c r="D80" t="s">
        <v>45</v>
      </c>
      <c r="E80" t="s">
        <v>28</v>
      </c>
      <c r="F80" t="s">
        <v>29</v>
      </c>
      <c r="H80" t="s">
        <v>30</v>
      </c>
      <c r="I80">
        <v>62236902</v>
      </c>
      <c r="L80" t="s">
        <v>55</v>
      </c>
      <c r="M80" s="2">
        <v>0.50482638888888887</v>
      </c>
      <c r="N80" s="2">
        <v>0.62011574074074072</v>
      </c>
      <c r="O80" s="2">
        <v>0.11528935185185185</v>
      </c>
      <c r="P80">
        <v>11.88</v>
      </c>
      <c r="Q80">
        <v>32.869999999999997</v>
      </c>
      <c r="R80" t="b">
        <v>1</v>
      </c>
      <c r="S80" t="str">
        <f>_xlfn.IFNA(VLOOKUP(I80,מצבת_כלי_רכב!$E:$F,2,),"לא נמצא")</f>
        <v>בני בסטקר</v>
      </c>
      <c r="T80" t="str">
        <f t="shared" si="1"/>
        <v>no</v>
      </c>
    </row>
    <row r="81" spans="1:20" hidden="1">
      <c r="A81" s="1">
        <v>45711</v>
      </c>
      <c r="B81" s="32">
        <v>45711</v>
      </c>
      <c r="C81" s="34" t="s">
        <v>101</v>
      </c>
      <c r="D81" t="s">
        <v>45</v>
      </c>
      <c r="E81" t="s">
        <v>74</v>
      </c>
      <c r="F81" t="s">
        <v>75</v>
      </c>
      <c r="H81" t="s">
        <v>76</v>
      </c>
      <c r="I81">
        <v>76518502</v>
      </c>
      <c r="L81" t="s">
        <v>70</v>
      </c>
      <c r="M81" s="2">
        <v>0.57853009259259258</v>
      </c>
      <c r="N81" s="2">
        <v>0.64041666666666663</v>
      </c>
      <c r="O81" s="2">
        <v>6.1886574074074073E-2</v>
      </c>
      <c r="P81">
        <v>6.7</v>
      </c>
      <c r="Q81">
        <v>9.94</v>
      </c>
      <c r="R81" t="b">
        <v>1</v>
      </c>
      <c r="S81" t="str">
        <f>_xlfn.IFNA(VLOOKUP(I81,מצבת_כלי_רכב!$E:$F,2,),"לא נמצא")</f>
        <v>יוני אגמון (פיני לשעבר)</v>
      </c>
      <c r="T81" t="str">
        <f t="shared" si="1"/>
        <v>no</v>
      </c>
    </row>
    <row r="82" spans="1:20" hidden="1">
      <c r="A82" s="1">
        <v>45711</v>
      </c>
      <c r="B82" s="32">
        <v>45711</v>
      </c>
      <c r="C82" s="34" t="s">
        <v>101</v>
      </c>
      <c r="D82" t="s">
        <v>45</v>
      </c>
      <c r="E82" t="s">
        <v>74</v>
      </c>
      <c r="F82" t="s">
        <v>75</v>
      </c>
      <c r="H82" t="s">
        <v>76</v>
      </c>
      <c r="I82">
        <v>76518502</v>
      </c>
      <c r="L82" t="s">
        <v>70</v>
      </c>
      <c r="M82" s="2">
        <v>0.64964120370370371</v>
      </c>
      <c r="N82" s="2">
        <v>0.6545023148148148</v>
      </c>
      <c r="O82" s="2">
        <v>4.8611111111111112E-3</v>
      </c>
      <c r="P82">
        <v>6.7</v>
      </c>
      <c r="Q82">
        <v>0.78</v>
      </c>
      <c r="R82" t="b">
        <v>1</v>
      </c>
      <c r="S82" t="str">
        <f>_xlfn.IFNA(VLOOKUP(I82,מצבת_כלי_רכב!$E:$F,2,),"לא נמצא")</f>
        <v>יוני אגמון (פיני לשעבר)</v>
      </c>
      <c r="T82" t="str">
        <f t="shared" si="1"/>
        <v>no</v>
      </c>
    </row>
    <row r="83" spans="1:20" s="4" customFormat="1" hidden="1">
      <c r="A83" s="3">
        <v>45711</v>
      </c>
      <c r="B83" s="35">
        <v>45711</v>
      </c>
      <c r="C83" s="34" t="s">
        <v>101</v>
      </c>
      <c r="D83" s="4" t="s">
        <v>45</v>
      </c>
      <c r="E83" s="4" t="s">
        <v>74</v>
      </c>
      <c r="F83" s="4" t="s">
        <v>75</v>
      </c>
      <c r="H83" s="4" t="s">
        <v>76</v>
      </c>
      <c r="I83" s="4">
        <v>76518502</v>
      </c>
      <c r="L83" s="4" t="s">
        <v>70</v>
      </c>
      <c r="M83" s="5">
        <v>0.66079861111111116</v>
      </c>
      <c r="N83" s="5">
        <v>0.6927430555555556</v>
      </c>
      <c r="O83" s="5">
        <v>3.1944444444444442E-2</v>
      </c>
      <c r="P83" s="4">
        <v>6.7</v>
      </c>
      <c r="Q83" s="4">
        <v>5.14</v>
      </c>
      <c r="R83" s="4" t="b">
        <v>1</v>
      </c>
      <c r="S83" t="str">
        <f>_xlfn.IFNA(VLOOKUP(I83,מצבת_כלי_רכב!$E:$F,2,),"לא נמצא")</f>
        <v>יוני אגמון (פיני לשעבר)</v>
      </c>
      <c r="T83" t="str">
        <f t="shared" si="1"/>
        <v>no</v>
      </c>
    </row>
    <row r="84" spans="1:20" hidden="1">
      <c r="A84" s="1">
        <v>45713</v>
      </c>
      <c r="B84" s="32">
        <v>45713</v>
      </c>
      <c r="C84" s="34" t="s">
        <v>98</v>
      </c>
      <c r="D84" t="s">
        <v>27</v>
      </c>
      <c r="E84" t="s">
        <v>74</v>
      </c>
      <c r="F84" t="s">
        <v>75</v>
      </c>
      <c r="H84" t="s">
        <v>76</v>
      </c>
      <c r="I84">
        <v>76518502</v>
      </c>
      <c r="L84" t="s">
        <v>70</v>
      </c>
      <c r="M84" s="2">
        <v>0.3938888888888889</v>
      </c>
      <c r="N84" s="2">
        <v>0.46755787037037039</v>
      </c>
      <c r="O84" s="2">
        <v>7.3668981481481488E-2</v>
      </c>
      <c r="P84">
        <v>6.7</v>
      </c>
      <c r="Q84">
        <v>11.84</v>
      </c>
      <c r="R84" t="b">
        <v>1</v>
      </c>
      <c r="S84" t="str">
        <f>_xlfn.IFNA(VLOOKUP(I84,מצבת_כלי_רכב!$E:$F,2,),"לא נמצא")</f>
        <v>יוני אגמון (פיני לשעבר)</v>
      </c>
      <c r="T84" t="str">
        <f t="shared" si="1"/>
        <v>no</v>
      </c>
    </row>
    <row r="85" spans="1:20" hidden="1">
      <c r="A85" s="1">
        <v>45713</v>
      </c>
      <c r="B85" s="32">
        <v>45713</v>
      </c>
      <c r="C85" s="34" t="s">
        <v>98</v>
      </c>
      <c r="D85" t="s">
        <v>27</v>
      </c>
      <c r="E85" t="s">
        <v>28</v>
      </c>
      <c r="F85" t="s">
        <v>29</v>
      </c>
      <c r="H85" t="s">
        <v>30</v>
      </c>
      <c r="I85">
        <v>62236902</v>
      </c>
      <c r="L85" t="s">
        <v>46</v>
      </c>
      <c r="M85" s="2">
        <v>0.45111111111111113</v>
      </c>
      <c r="N85" s="2">
        <v>0.48942129629629627</v>
      </c>
      <c r="O85" s="2">
        <v>3.8310185185185183E-2</v>
      </c>
      <c r="P85">
        <v>3.6</v>
      </c>
      <c r="Q85">
        <v>3.3</v>
      </c>
      <c r="R85" t="b">
        <v>1</v>
      </c>
      <c r="S85" t="str">
        <f>_xlfn.IFNA(VLOOKUP(I85,מצבת_כלי_רכב!$E:$F,2,),"לא נמצא")</f>
        <v>בני בסטקר</v>
      </c>
      <c r="T85" t="str">
        <f t="shared" si="1"/>
        <v>no</v>
      </c>
    </row>
    <row r="86" spans="1:20" hidden="1">
      <c r="A86" s="1">
        <v>45713</v>
      </c>
      <c r="B86" s="32">
        <v>45713</v>
      </c>
      <c r="C86" s="34" t="s">
        <v>98</v>
      </c>
      <c r="D86" t="s">
        <v>27</v>
      </c>
      <c r="E86" t="s">
        <v>28</v>
      </c>
      <c r="F86" t="s">
        <v>29</v>
      </c>
      <c r="H86" t="s">
        <v>30</v>
      </c>
      <c r="I86">
        <v>62236902</v>
      </c>
      <c r="L86" t="s">
        <v>46</v>
      </c>
      <c r="M86" s="2">
        <v>0.55304398148148148</v>
      </c>
      <c r="N86" s="2">
        <v>0.56762731481481477</v>
      </c>
      <c r="O86" s="2">
        <v>1.4583333333333334E-2</v>
      </c>
      <c r="P86">
        <v>3.6</v>
      </c>
      <c r="Q86">
        <v>1.26</v>
      </c>
      <c r="R86" t="b">
        <v>1</v>
      </c>
      <c r="S86" t="str">
        <f>_xlfn.IFNA(VLOOKUP(I86,מצבת_כלי_רכב!$E:$F,2,),"לא נמצא")</f>
        <v>בני בסטקר</v>
      </c>
      <c r="T86" t="str">
        <f t="shared" si="1"/>
        <v>no</v>
      </c>
    </row>
    <row r="87" spans="1:20" hidden="1">
      <c r="A87" s="1">
        <v>45714</v>
      </c>
      <c r="B87" s="32">
        <v>45714</v>
      </c>
      <c r="C87" s="34" t="s">
        <v>96</v>
      </c>
      <c r="D87" t="s">
        <v>16</v>
      </c>
      <c r="E87" t="s">
        <v>74</v>
      </c>
      <c r="F87" t="s">
        <v>75</v>
      </c>
      <c r="H87" t="s">
        <v>76</v>
      </c>
      <c r="I87">
        <v>76518502</v>
      </c>
      <c r="L87" t="s">
        <v>35</v>
      </c>
      <c r="M87" s="2">
        <v>0.46916666666666668</v>
      </c>
      <c r="N87" s="2">
        <v>0.79166666666666663</v>
      </c>
      <c r="O87" s="2">
        <v>0.32250000000000001</v>
      </c>
      <c r="P87">
        <v>4.2</v>
      </c>
      <c r="Q87">
        <v>32.479999999999997</v>
      </c>
      <c r="R87" t="b">
        <v>1</v>
      </c>
      <c r="S87" t="str">
        <f>_xlfn.IFNA(VLOOKUP(I87,מצבת_כלי_רכב!$E:$F,2,),"לא נמצא")</f>
        <v>יוני אגמון (פיני לשעבר)</v>
      </c>
      <c r="T87" t="str">
        <f t="shared" si="1"/>
        <v>no</v>
      </c>
    </row>
    <row r="88" spans="1:20" hidden="1">
      <c r="A88" s="1">
        <v>45714</v>
      </c>
      <c r="B88" s="32">
        <v>45714</v>
      </c>
      <c r="C88" s="34" t="s">
        <v>96</v>
      </c>
      <c r="D88" t="s">
        <v>16</v>
      </c>
      <c r="E88" t="s">
        <v>28</v>
      </c>
      <c r="F88" t="s">
        <v>29</v>
      </c>
      <c r="H88" t="s">
        <v>30</v>
      </c>
      <c r="I88">
        <v>62236902</v>
      </c>
      <c r="L88" t="s">
        <v>77</v>
      </c>
      <c r="M88" s="2">
        <v>0.57049768518518518</v>
      </c>
      <c r="N88" s="2">
        <v>0.57335648148148144</v>
      </c>
      <c r="O88" s="2">
        <v>2.8587962962962963E-3</v>
      </c>
      <c r="P88">
        <v>5.5</v>
      </c>
      <c r="Q88">
        <v>0.37</v>
      </c>
      <c r="R88" t="b">
        <v>1</v>
      </c>
      <c r="S88" t="str">
        <f>_xlfn.IFNA(VLOOKUP(I88,מצבת_כלי_רכב!$E:$F,2,),"לא נמצא")</f>
        <v>בני בסטקר</v>
      </c>
      <c r="T88" t="str">
        <f t="shared" si="1"/>
        <v>no</v>
      </c>
    </row>
    <row r="89" spans="1:20" hidden="1">
      <c r="A89" s="1">
        <v>45715</v>
      </c>
      <c r="B89" s="32">
        <v>45715</v>
      </c>
      <c r="C89" s="34" t="s">
        <v>99</v>
      </c>
      <c r="D89" t="s">
        <v>39</v>
      </c>
      <c r="E89" t="s">
        <v>74</v>
      </c>
      <c r="F89" t="s">
        <v>75</v>
      </c>
      <c r="H89" t="s">
        <v>76</v>
      </c>
      <c r="I89">
        <v>76518502</v>
      </c>
      <c r="L89" t="s">
        <v>78</v>
      </c>
      <c r="M89" s="2">
        <v>0.69016203703703705</v>
      </c>
      <c r="N89" s="2">
        <v>0.83333333333333337</v>
      </c>
      <c r="O89" s="2">
        <v>0.1431712962962963</v>
      </c>
      <c r="P89">
        <v>4</v>
      </c>
      <c r="Q89">
        <v>13.73</v>
      </c>
      <c r="R89" t="b">
        <v>1</v>
      </c>
      <c r="S89" t="str">
        <f>_xlfn.IFNA(VLOOKUP(I89,מצבת_כלי_רכב!$E:$F,2,),"לא נמצא")</f>
        <v>יוני אגמון (פיני לשעבר)</v>
      </c>
      <c r="T89" t="str">
        <f t="shared" si="1"/>
        <v>no</v>
      </c>
    </row>
    <row r="90" spans="1:20" hidden="1">
      <c r="A90" s="1">
        <v>45718</v>
      </c>
      <c r="B90" s="32">
        <v>45718</v>
      </c>
      <c r="C90" s="34" t="s">
        <v>101</v>
      </c>
      <c r="D90" t="s">
        <v>45</v>
      </c>
      <c r="E90" t="s">
        <v>28</v>
      </c>
      <c r="F90" t="s">
        <v>29</v>
      </c>
      <c r="H90" t="s">
        <v>30</v>
      </c>
      <c r="I90">
        <v>62236902</v>
      </c>
      <c r="L90" t="s">
        <v>70</v>
      </c>
      <c r="M90" s="2">
        <v>0.6290162037037037</v>
      </c>
      <c r="N90" s="2">
        <v>0.65056712962962959</v>
      </c>
      <c r="O90" s="2">
        <v>2.1550925925925925E-2</v>
      </c>
      <c r="P90">
        <v>6.7</v>
      </c>
      <c r="Q90">
        <v>3.46</v>
      </c>
      <c r="R90" t="b">
        <v>1</v>
      </c>
      <c r="S90" t="str">
        <f>_xlfn.IFNA(VLOOKUP(I90,מצבת_כלי_רכב!$E:$F,2,),"לא נמצא")</f>
        <v>בני בסטקר</v>
      </c>
      <c r="T90" t="str">
        <f t="shared" si="1"/>
        <v>no</v>
      </c>
    </row>
    <row r="91" spans="1:20" hidden="1">
      <c r="A91" s="1">
        <v>45719</v>
      </c>
      <c r="B91" s="32">
        <v>45719</v>
      </c>
      <c r="C91" s="34" t="s">
        <v>97</v>
      </c>
      <c r="D91" t="s">
        <v>22</v>
      </c>
      <c r="E91" t="s">
        <v>17</v>
      </c>
      <c r="F91" t="s">
        <v>18</v>
      </c>
      <c r="H91" t="s">
        <v>19</v>
      </c>
      <c r="I91">
        <v>12021803</v>
      </c>
      <c r="L91" t="s">
        <v>56</v>
      </c>
      <c r="M91" s="2">
        <v>0.54099537037037038</v>
      </c>
      <c r="N91" s="2">
        <v>0.54238425925925926</v>
      </c>
      <c r="O91" s="2">
        <v>1.3888888888888889E-3</v>
      </c>
      <c r="P91">
        <v>5.64</v>
      </c>
      <c r="Q91">
        <v>0.19</v>
      </c>
      <c r="R91" t="b">
        <v>1</v>
      </c>
      <c r="S91" t="str">
        <f>_xlfn.IFNA(VLOOKUP(I91,מצבת_כלי_רכב!$E:$F,2,),"לא נמצא")</f>
        <v xml:space="preserve">אלמוג מורבייה </v>
      </c>
      <c r="T91" t="str">
        <f t="shared" si="1"/>
        <v>no</v>
      </c>
    </row>
    <row r="92" spans="1:20" hidden="1">
      <c r="A92" s="1">
        <v>45719</v>
      </c>
      <c r="B92" s="32">
        <v>45719</v>
      </c>
      <c r="C92" s="34" t="s">
        <v>97</v>
      </c>
      <c r="D92" t="s">
        <v>22</v>
      </c>
      <c r="E92" t="s">
        <v>28</v>
      </c>
      <c r="F92" t="s">
        <v>29</v>
      </c>
      <c r="H92" t="s">
        <v>30</v>
      </c>
      <c r="I92">
        <v>62236902</v>
      </c>
      <c r="L92" t="s">
        <v>71</v>
      </c>
      <c r="M92" s="2">
        <v>0.57719907407407411</v>
      </c>
      <c r="N92" s="2">
        <v>0.60428240740740746</v>
      </c>
      <c r="O92" s="2">
        <v>2.7083333333333334E-2</v>
      </c>
      <c r="P92">
        <v>6.3</v>
      </c>
      <c r="Q92">
        <v>4.0999999999999996</v>
      </c>
      <c r="R92" t="b">
        <v>1</v>
      </c>
      <c r="S92" t="str">
        <f>_xlfn.IFNA(VLOOKUP(I92,מצבת_כלי_רכב!$E:$F,2,),"לא נמצא")</f>
        <v>בני בסטקר</v>
      </c>
      <c r="T92" t="str">
        <f t="shared" si="1"/>
        <v>no</v>
      </c>
    </row>
    <row r="93" spans="1:20" hidden="1">
      <c r="A93" s="1">
        <v>45719</v>
      </c>
      <c r="B93" s="32">
        <v>45719</v>
      </c>
      <c r="C93" s="34" t="s">
        <v>97</v>
      </c>
      <c r="D93" t="s">
        <v>22</v>
      </c>
      <c r="E93" t="s">
        <v>17</v>
      </c>
      <c r="F93" t="s">
        <v>18</v>
      </c>
      <c r="H93" t="s">
        <v>19</v>
      </c>
      <c r="I93">
        <v>12021803</v>
      </c>
      <c r="L93" t="s">
        <v>55</v>
      </c>
      <c r="M93" s="2">
        <v>0.61009259259259263</v>
      </c>
      <c r="N93" s="2">
        <v>0.61998842592592596</v>
      </c>
      <c r="O93" s="2">
        <v>9.8958333333333329E-3</v>
      </c>
      <c r="P93">
        <v>11.88</v>
      </c>
      <c r="Q93">
        <v>2.77</v>
      </c>
      <c r="R93" t="b">
        <v>1</v>
      </c>
      <c r="S93" t="str">
        <f>_xlfn.IFNA(VLOOKUP(I93,מצבת_כלי_רכב!$E:$F,2,),"לא נמצא")</f>
        <v xml:space="preserve">אלמוג מורבייה </v>
      </c>
      <c r="T93" t="str">
        <f t="shared" si="1"/>
        <v>no</v>
      </c>
    </row>
    <row r="94" spans="1:20" hidden="1">
      <c r="A94" s="1">
        <v>45720</v>
      </c>
      <c r="B94" s="32">
        <v>45720</v>
      </c>
      <c r="C94" s="34" t="s">
        <v>98</v>
      </c>
      <c r="D94" t="s">
        <v>27</v>
      </c>
      <c r="E94" t="s">
        <v>28</v>
      </c>
      <c r="F94" t="s">
        <v>29</v>
      </c>
      <c r="H94" t="s">
        <v>30</v>
      </c>
      <c r="I94">
        <v>62236902</v>
      </c>
      <c r="L94" t="s">
        <v>48</v>
      </c>
      <c r="M94" s="2">
        <v>0.50886574074074076</v>
      </c>
      <c r="N94" s="2">
        <v>0.51511574074074074</v>
      </c>
      <c r="O94" s="2">
        <v>6.2500000000000003E-3</v>
      </c>
      <c r="P94">
        <v>5</v>
      </c>
      <c r="Q94">
        <v>0.75</v>
      </c>
      <c r="R94" t="b">
        <v>1</v>
      </c>
      <c r="S94" t="str">
        <f>_xlfn.IFNA(VLOOKUP(I94,מצבת_כלי_רכב!$E:$F,2,),"לא נמצא")</f>
        <v>בני בסטקר</v>
      </c>
      <c r="T94" t="str">
        <f t="shared" si="1"/>
        <v>no</v>
      </c>
    </row>
    <row r="95" spans="1:20" hidden="1">
      <c r="A95" s="1">
        <v>45720</v>
      </c>
      <c r="B95" s="32">
        <v>45720</v>
      </c>
      <c r="C95" s="34" t="s">
        <v>98</v>
      </c>
      <c r="D95" t="s">
        <v>27</v>
      </c>
      <c r="E95" t="s">
        <v>28</v>
      </c>
      <c r="F95" t="s">
        <v>29</v>
      </c>
      <c r="H95" t="s">
        <v>30</v>
      </c>
      <c r="I95">
        <v>62236902</v>
      </c>
      <c r="L95" t="s">
        <v>48</v>
      </c>
      <c r="M95" s="2">
        <v>0.52359953703703699</v>
      </c>
      <c r="N95" s="2">
        <v>0.52707175925925931</v>
      </c>
      <c r="O95" s="2">
        <v>3.472222222222222E-3</v>
      </c>
      <c r="P95">
        <v>5</v>
      </c>
      <c r="Q95">
        <v>0.42</v>
      </c>
      <c r="R95" t="b">
        <v>1</v>
      </c>
      <c r="S95" t="str">
        <f>_xlfn.IFNA(VLOOKUP(I95,מצבת_כלי_רכב!$E:$F,2,),"לא נמצא")</f>
        <v>בני בסטקר</v>
      </c>
      <c r="T95" t="str">
        <f t="shared" si="1"/>
        <v>no</v>
      </c>
    </row>
    <row r="96" spans="1:20" hidden="1">
      <c r="A96" s="1">
        <v>45720</v>
      </c>
      <c r="B96" s="32">
        <v>45720</v>
      </c>
      <c r="C96" s="34" t="s">
        <v>98</v>
      </c>
      <c r="D96" t="s">
        <v>27</v>
      </c>
      <c r="E96" t="s">
        <v>28</v>
      </c>
      <c r="F96" t="s">
        <v>29</v>
      </c>
      <c r="H96" t="s">
        <v>30</v>
      </c>
      <c r="I96">
        <v>62236902</v>
      </c>
      <c r="L96" t="s">
        <v>38</v>
      </c>
      <c r="M96" s="2">
        <v>0.54670138888888886</v>
      </c>
      <c r="N96" s="2">
        <v>0.5571180555555556</v>
      </c>
      <c r="O96" s="2">
        <v>1.0416666666666666E-2</v>
      </c>
      <c r="P96">
        <v>5.5</v>
      </c>
      <c r="Q96">
        <v>1.38</v>
      </c>
      <c r="R96" t="b">
        <v>1</v>
      </c>
      <c r="S96" t="str">
        <f>_xlfn.IFNA(VLOOKUP(I96,מצבת_כלי_רכב!$E:$F,2,),"לא נמצא")</f>
        <v>בני בסטקר</v>
      </c>
      <c r="T96" t="str">
        <f t="shared" si="1"/>
        <v>no</v>
      </c>
    </row>
    <row r="97" spans="1:20" hidden="1">
      <c r="A97" s="1">
        <v>45725</v>
      </c>
      <c r="B97" s="32">
        <v>45725</v>
      </c>
      <c r="C97" s="34" t="s">
        <v>101</v>
      </c>
      <c r="D97" t="s">
        <v>45</v>
      </c>
      <c r="E97" t="s">
        <v>28</v>
      </c>
      <c r="F97" t="s">
        <v>29</v>
      </c>
      <c r="H97" t="s">
        <v>30</v>
      </c>
      <c r="I97">
        <v>62236902</v>
      </c>
      <c r="L97" t="s">
        <v>79</v>
      </c>
      <c r="M97" s="2">
        <v>0.83233796296296292</v>
      </c>
      <c r="N97" s="2">
        <v>0.87805555555555559</v>
      </c>
      <c r="O97" s="2">
        <v>4.5717592592592594E-2</v>
      </c>
      <c r="P97" t="s">
        <v>21</v>
      </c>
      <c r="Q97">
        <v>30</v>
      </c>
      <c r="R97" t="b">
        <v>1</v>
      </c>
      <c r="S97" t="str">
        <f>_xlfn.IFNA(VLOOKUP(I97,מצבת_כלי_רכב!$E:$F,2,),"לא נמצא")</f>
        <v>בני בסטקר</v>
      </c>
      <c r="T97" t="str">
        <f t="shared" si="1"/>
        <v>no</v>
      </c>
    </row>
    <row r="98" spans="1:20" hidden="1">
      <c r="A98" s="1">
        <v>45726</v>
      </c>
      <c r="B98" s="32">
        <v>45726</v>
      </c>
      <c r="C98" s="34" t="s">
        <v>97</v>
      </c>
      <c r="D98" t="s">
        <v>22</v>
      </c>
      <c r="E98" t="s">
        <v>28</v>
      </c>
      <c r="F98" t="s">
        <v>29</v>
      </c>
      <c r="H98" t="s">
        <v>30</v>
      </c>
      <c r="I98">
        <v>62236902</v>
      </c>
      <c r="L98" t="s">
        <v>79</v>
      </c>
      <c r="M98" s="2">
        <v>0.4192939814814815</v>
      </c>
      <c r="N98" s="2">
        <v>0.51131944444444444</v>
      </c>
      <c r="O98" s="2">
        <v>9.2025462962962962E-2</v>
      </c>
      <c r="P98" t="s">
        <v>21</v>
      </c>
      <c r="Q98">
        <v>30</v>
      </c>
      <c r="R98" t="b">
        <v>1</v>
      </c>
      <c r="S98" t="str">
        <f>_xlfn.IFNA(VLOOKUP(I98,מצבת_כלי_רכב!$E:$F,2,),"לא נמצא")</f>
        <v>בני בסטקר</v>
      </c>
      <c r="T98" t="str">
        <f t="shared" si="1"/>
        <v>no</v>
      </c>
    </row>
    <row r="99" spans="1:20" hidden="1">
      <c r="A99" s="1">
        <v>45726</v>
      </c>
      <c r="B99" s="32">
        <v>45726</v>
      </c>
      <c r="C99" s="34" t="s">
        <v>97</v>
      </c>
      <c r="D99" t="s">
        <v>22</v>
      </c>
      <c r="E99" t="s">
        <v>17</v>
      </c>
      <c r="F99" t="s">
        <v>18</v>
      </c>
      <c r="H99" t="s">
        <v>19</v>
      </c>
      <c r="I99">
        <v>12021803</v>
      </c>
      <c r="L99" t="s">
        <v>20</v>
      </c>
      <c r="M99" s="2">
        <v>0.50416666666666665</v>
      </c>
      <c r="N99" s="2">
        <v>0.54252314814814817</v>
      </c>
      <c r="O99" s="2">
        <v>3.8356481481481484E-2</v>
      </c>
      <c r="P99" t="s">
        <v>21</v>
      </c>
      <c r="Q99">
        <v>30</v>
      </c>
      <c r="R99" t="b">
        <v>1</v>
      </c>
      <c r="S99" t="str">
        <f>_xlfn.IFNA(VLOOKUP(I99,מצבת_כלי_רכב!$E:$F,2,),"לא נמצא")</f>
        <v xml:space="preserve">אלמוג מורבייה </v>
      </c>
      <c r="T99" t="str">
        <f t="shared" si="1"/>
        <v>no</v>
      </c>
    </row>
    <row r="100" spans="1:20" hidden="1">
      <c r="A100" s="1">
        <v>45726</v>
      </c>
      <c r="B100" s="32">
        <v>45726</v>
      </c>
      <c r="C100" s="34" t="s">
        <v>97</v>
      </c>
      <c r="D100" t="s">
        <v>22</v>
      </c>
      <c r="E100" t="s">
        <v>17</v>
      </c>
      <c r="F100" t="s">
        <v>18</v>
      </c>
      <c r="H100" t="s">
        <v>19</v>
      </c>
      <c r="I100">
        <v>12021803</v>
      </c>
      <c r="L100" t="s">
        <v>80</v>
      </c>
      <c r="M100" s="2">
        <v>0.55564814814814811</v>
      </c>
      <c r="N100" s="2">
        <v>0.58476851851851852</v>
      </c>
      <c r="O100" s="2">
        <v>2.9120370370370369E-2</v>
      </c>
      <c r="P100" t="s">
        <v>21</v>
      </c>
      <c r="Q100">
        <v>20</v>
      </c>
      <c r="R100" t="b">
        <v>1</v>
      </c>
      <c r="S100" t="str">
        <f>_xlfn.IFNA(VLOOKUP(I100,מצבת_כלי_רכב!$E:$F,2,),"לא נמצא")</f>
        <v xml:space="preserve">אלמוג מורבייה </v>
      </c>
      <c r="T100" t="str">
        <f t="shared" si="1"/>
        <v>no</v>
      </c>
    </row>
    <row r="101" spans="1:20" hidden="1">
      <c r="A101" s="1">
        <v>45726</v>
      </c>
      <c r="B101" s="32">
        <v>45726</v>
      </c>
      <c r="C101" s="34" t="s">
        <v>97</v>
      </c>
      <c r="D101" t="s">
        <v>22</v>
      </c>
      <c r="E101" t="s">
        <v>17</v>
      </c>
      <c r="F101" t="s">
        <v>18</v>
      </c>
      <c r="H101" t="s">
        <v>19</v>
      </c>
      <c r="I101">
        <v>12021803</v>
      </c>
      <c r="L101" t="s">
        <v>81</v>
      </c>
      <c r="M101" s="2">
        <v>0.62988425925925928</v>
      </c>
      <c r="N101" s="2">
        <v>0.63059027777777776</v>
      </c>
      <c r="O101" s="2">
        <v>7.0601851851851847E-4</v>
      </c>
      <c r="P101">
        <v>12.4</v>
      </c>
      <c r="Q101">
        <v>0.21</v>
      </c>
      <c r="R101" t="b">
        <v>1</v>
      </c>
      <c r="S101" t="str">
        <f>_xlfn.IFNA(VLOOKUP(I101,מצבת_כלי_רכב!$E:$F,2,),"לא נמצא")</f>
        <v xml:space="preserve">אלמוג מורבייה </v>
      </c>
      <c r="T101" t="str">
        <f t="shared" si="1"/>
        <v>no</v>
      </c>
    </row>
    <row r="102" spans="1:20" hidden="1">
      <c r="A102" s="1">
        <v>45727</v>
      </c>
      <c r="B102" s="32">
        <v>45727</v>
      </c>
      <c r="C102" s="34" t="s">
        <v>98</v>
      </c>
      <c r="D102" t="s">
        <v>27</v>
      </c>
      <c r="E102" t="s">
        <v>28</v>
      </c>
      <c r="F102" t="s">
        <v>29</v>
      </c>
      <c r="H102" t="s">
        <v>30</v>
      </c>
      <c r="I102">
        <v>62236902</v>
      </c>
      <c r="L102" t="s">
        <v>49</v>
      </c>
      <c r="M102" s="2">
        <v>0.38496527777777778</v>
      </c>
      <c r="N102" s="2">
        <v>0.73795138888888889</v>
      </c>
      <c r="O102" s="2">
        <v>0.35298611111111111</v>
      </c>
      <c r="P102">
        <v>6.3</v>
      </c>
      <c r="Q102">
        <v>53.34</v>
      </c>
      <c r="R102" t="b">
        <v>1</v>
      </c>
      <c r="S102" t="str">
        <f>_xlfn.IFNA(VLOOKUP(I102,מצבת_כלי_רכב!$E:$F,2,),"לא נמצא")</f>
        <v>בני בסטקר</v>
      </c>
      <c r="T102" t="str">
        <f t="shared" si="1"/>
        <v>no</v>
      </c>
    </row>
    <row r="103" spans="1:20" hidden="1">
      <c r="A103" s="1">
        <v>45727</v>
      </c>
      <c r="B103" s="32">
        <v>45727</v>
      </c>
      <c r="C103" s="34" t="s">
        <v>98</v>
      </c>
      <c r="D103" t="s">
        <v>27</v>
      </c>
      <c r="E103" t="s">
        <v>28</v>
      </c>
      <c r="F103" t="s">
        <v>29</v>
      </c>
      <c r="H103" t="s">
        <v>30</v>
      </c>
      <c r="I103">
        <v>62236902</v>
      </c>
      <c r="L103" t="s">
        <v>79</v>
      </c>
      <c r="M103" s="2">
        <v>0.64170138888888884</v>
      </c>
      <c r="N103" s="2">
        <v>0.73750000000000004</v>
      </c>
      <c r="O103" s="2">
        <v>9.5798611111111112E-2</v>
      </c>
      <c r="P103" t="s">
        <v>21</v>
      </c>
      <c r="Q103">
        <v>30</v>
      </c>
      <c r="R103" t="b">
        <v>1</v>
      </c>
      <c r="S103" t="str">
        <f>_xlfn.IFNA(VLOOKUP(I103,מצבת_כלי_רכב!$E:$F,2,),"לא נמצא")</f>
        <v>בני בסטקר</v>
      </c>
      <c r="T103" t="str">
        <f t="shared" si="1"/>
        <v>no</v>
      </c>
    </row>
    <row r="104" spans="1:20" hidden="1">
      <c r="A104" s="1">
        <v>45728</v>
      </c>
      <c r="B104" s="32">
        <v>45728</v>
      </c>
      <c r="C104" s="34" t="s">
        <v>96</v>
      </c>
      <c r="D104" t="s">
        <v>16</v>
      </c>
      <c r="E104" t="s">
        <v>17</v>
      </c>
      <c r="F104" t="s">
        <v>18</v>
      </c>
      <c r="H104" t="s">
        <v>19</v>
      </c>
      <c r="I104">
        <v>12021803</v>
      </c>
      <c r="L104" t="s">
        <v>82</v>
      </c>
      <c r="M104" s="2">
        <v>0.39466435185185184</v>
      </c>
      <c r="N104" s="2">
        <v>0.40230324074074075</v>
      </c>
      <c r="O104" s="2">
        <v>7.6388888888888886E-3</v>
      </c>
      <c r="P104">
        <v>6</v>
      </c>
      <c r="Q104">
        <v>1.1000000000000001</v>
      </c>
      <c r="R104" t="b">
        <v>1</v>
      </c>
      <c r="S104" t="str">
        <f>_xlfn.IFNA(VLOOKUP(I104,מצבת_כלי_רכב!$E:$F,2,),"לא נמצא")</f>
        <v xml:space="preserve">אלמוג מורבייה </v>
      </c>
      <c r="T104" t="str">
        <f t="shared" si="1"/>
        <v>no</v>
      </c>
    </row>
    <row r="105" spans="1:20" hidden="1">
      <c r="A105" s="1">
        <v>45728</v>
      </c>
      <c r="B105" s="32">
        <v>45728</v>
      </c>
      <c r="C105" s="34" t="s">
        <v>96</v>
      </c>
      <c r="D105" t="s">
        <v>16</v>
      </c>
      <c r="E105" t="s">
        <v>28</v>
      </c>
      <c r="F105" t="s">
        <v>29</v>
      </c>
      <c r="H105" t="s">
        <v>30</v>
      </c>
      <c r="I105">
        <v>62236902</v>
      </c>
      <c r="L105" t="s">
        <v>55</v>
      </c>
      <c r="M105" s="2">
        <v>0.53796296296296298</v>
      </c>
      <c r="N105" s="2">
        <v>0.56504629629629632</v>
      </c>
      <c r="O105" s="2">
        <v>2.7083333333333334E-2</v>
      </c>
      <c r="P105">
        <v>11.88</v>
      </c>
      <c r="Q105">
        <v>7.72</v>
      </c>
      <c r="R105" t="b">
        <v>1</v>
      </c>
      <c r="S105" t="str">
        <f>_xlfn.IFNA(VLOOKUP(I105,מצבת_כלי_רכב!$E:$F,2,),"לא נמצא")</f>
        <v>בני בסטקר</v>
      </c>
      <c r="T105" t="str">
        <f t="shared" si="1"/>
        <v>no</v>
      </c>
    </row>
    <row r="106" spans="1:20" hidden="1">
      <c r="A106" s="1">
        <v>45728</v>
      </c>
      <c r="B106" s="32">
        <v>45728</v>
      </c>
      <c r="C106" s="34" t="s">
        <v>96</v>
      </c>
      <c r="D106" t="s">
        <v>16</v>
      </c>
      <c r="E106" t="s">
        <v>28</v>
      </c>
      <c r="F106" t="s">
        <v>29</v>
      </c>
      <c r="H106" t="s">
        <v>30</v>
      </c>
      <c r="I106">
        <v>62236902</v>
      </c>
      <c r="L106" t="s">
        <v>55</v>
      </c>
      <c r="M106" s="2">
        <v>0.57233796296296291</v>
      </c>
      <c r="N106" s="2">
        <v>0.58900462962962963</v>
      </c>
      <c r="O106" s="2">
        <v>1.6666666666666666E-2</v>
      </c>
      <c r="P106">
        <v>11.88</v>
      </c>
      <c r="Q106">
        <v>4.75</v>
      </c>
      <c r="R106" t="b">
        <v>1</v>
      </c>
      <c r="S106" t="str">
        <f>_xlfn.IFNA(VLOOKUP(I106,מצבת_כלי_רכב!$E:$F,2,),"לא נמצא")</f>
        <v>בני בסטקר</v>
      </c>
      <c r="T106" t="str">
        <f t="shared" si="1"/>
        <v>no</v>
      </c>
    </row>
    <row r="107" spans="1:20" hidden="1">
      <c r="A107" s="1">
        <v>45728</v>
      </c>
      <c r="B107" s="32">
        <v>45728</v>
      </c>
      <c r="C107" s="34" t="s">
        <v>96</v>
      </c>
      <c r="D107" t="s">
        <v>16</v>
      </c>
      <c r="E107" t="s">
        <v>28</v>
      </c>
      <c r="F107" t="s">
        <v>29</v>
      </c>
      <c r="H107" t="s">
        <v>30</v>
      </c>
      <c r="I107">
        <v>62236902</v>
      </c>
      <c r="L107" t="s">
        <v>72</v>
      </c>
      <c r="M107" s="2">
        <v>0.62064814814814817</v>
      </c>
      <c r="N107" s="2">
        <v>0.6393981481481481</v>
      </c>
      <c r="O107" s="2">
        <v>1.8749999999999999E-2</v>
      </c>
      <c r="P107">
        <v>6.3</v>
      </c>
      <c r="Q107">
        <v>2.84</v>
      </c>
      <c r="R107" t="b">
        <v>1</v>
      </c>
      <c r="S107" t="str">
        <f>_xlfn.IFNA(VLOOKUP(I107,מצבת_כלי_רכב!$E:$F,2,),"לא נמצא")</f>
        <v>בני בסטקר</v>
      </c>
      <c r="T107" t="str">
        <f t="shared" si="1"/>
        <v>no</v>
      </c>
    </row>
    <row r="108" spans="1:20" hidden="1">
      <c r="A108" s="1">
        <v>45728</v>
      </c>
      <c r="B108" s="32">
        <v>45728</v>
      </c>
      <c r="C108" s="34" t="s">
        <v>96</v>
      </c>
      <c r="D108" t="s">
        <v>16</v>
      </c>
      <c r="E108" t="s">
        <v>28</v>
      </c>
      <c r="F108" t="s">
        <v>29</v>
      </c>
      <c r="H108" t="s">
        <v>30</v>
      </c>
      <c r="I108">
        <v>62236902</v>
      </c>
      <c r="L108" t="s">
        <v>38</v>
      </c>
      <c r="M108" s="2">
        <v>0.78924768518518518</v>
      </c>
      <c r="N108" s="2">
        <v>0.79166666666666663</v>
      </c>
      <c r="O108" s="2">
        <v>2.4189814814814816E-3</v>
      </c>
      <c r="P108">
        <v>5.5</v>
      </c>
      <c r="Q108">
        <v>0.28000000000000003</v>
      </c>
      <c r="R108" t="b">
        <v>1</v>
      </c>
      <c r="S108" t="str">
        <f>_xlfn.IFNA(VLOOKUP(I108,מצבת_כלי_רכב!$E:$F,2,),"לא נמצא")</f>
        <v>בני בסטקר</v>
      </c>
      <c r="T108" t="str">
        <f t="shared" si="1"/>
        <v>no</v>
      </c>
    </row>
    <row r="109" spans="1:20" hidden="1">
      <c r="A109" s="1">
        <v>45729</v>
      </c>
      <c r="B109" s="32">
        <v>45729</v>
      </c>
      <c r="C109" s="34" t="s">
        <v>99</v>
      </c>
      <c r="D109" t="s">
        <v>39</v>
      </c>
      <c r="E109" t="s">
        <v>28</v>
      </c>
      <c r="F109" t="s">
        <v>29</v>
      </c>
      <c r="H109" t="s">
        <v>30</v>
      </c>
      <c r="I109">
        <v>62236902</v>
      </c>
      <c r="L109" t="s">
        <v>79</v>
      </c>
      <c r="M109" s="2">
        <v>0.57943287037037039</v>
      </c>
      <c r="N109" s="2">
        <v>0.65447916666666661</v>
      </c>
      <c r="O109" s="2">
        <v>7.5046296296296292E-2</v>
      </c>
      <c r="P109" t="s">
        <v>21</v>
      </c>
      <c r="Q109">
        <v>30</v>
      </c>
      <c r="R109" t="b">
        <v>1</v>
      </c>
      <c r="S109" t="str">
        <f>_xlfn.IFNA(VLOOKUP(I109,מצבת_כלי_רכב!$E:$F,2,),"לא נמצא")</f>
        <v>בני בסטקר</v>
      </c>
      <c r="T109" t="str">
        <f t="shared" si="1"/>
        <v>no</v>
      </c>
    </row>
    <row r="110" spans="1:20" hidden="1">
      <c r="A110" s="1">
        <v>45733</v>
      </c>
      <c r="B110" s="32">
        <v>45733</v>
      </c>
      <c r="C110" s="34" t="s">
        <v>97</v>
      </c>
      <c r="D110" t="s">
        <v>22</v>
      </c>
      <c r="E110" t="s">
        <v>17</v>
      </c>
      <c r="F110" t="s">
        <v>18</v>
      </c>
      <c r="H110" t="s">
        <v>19</v>
      </c>
      <c r="I110">
        <v>12021803</v>
      </c>
      <c r="L110" t="s">
        <v>56</v>
      </c>
      <c r="M110" s="2">
        <v>0.52546296296296291</v>
      </c>
      <c r="N110" s="2">
        <v>0.57015046296296301</v>
      </c>
      <c r="O110" s="2">
        <v>4.4687499999999998E-2</v>
      </c>
      <c r="P110">
        <v>5.64</v>
      </c>
      <c r="Q110">
        <v>6.02</v>
      </c>
      <c r="R110" t="b">
        <v>1</v>
      </c>
      <c r="S110" t="str">
        <f>_xlfn.IFNA(VLOOKUP(I110,מצבת_כלי_רכב!$E:$F,2,),"לא נמצא")</f>
        <v xml:space="preserve">אלמוג מורבייה </v>
      </c>
      <c r="T110" t="str">
        <f t="shared" si="1"/>
        <v>no</v>
      </c>
    </row>
    <row r="111" spans="1:20" hidden="1">
      <c r="A111" s="1">
        <v>45735</v>
      </c>
      <c r="B111" s="32">
        <v>45735</v>
      </c>
      <c r="C111" s="34" t="s">
        <v>96</v>
      </c>
      <c r="D111" t="s">
        <v>16</v>
      </c>
      <c r="E111" t="s">
        <v>28</v>
      </c>
      <c r="F111" t="s">
        <v>29</v>
      </c>
      <c r="H111" t="s">
        <v>30</v>
      </c>
      <c r="I111">
        <v>62236902</v>
      </c>
      <c r="L111" t="s">
        <v>38</v>
      </c>
      <c r="M111" s="2">
        <v>0.39103009259259258</v>
      </c>
      <c r="N111" s="2">
        <v>0.39797453703703706</v>
      </c>
      <c r="O111" s="2">
        <v>6.9444444444444441E-3</v>
      </c>
      <c r="P111">
        <v>5.5</v>
      </c>
      <c r="Q111">
        <v>0.92</v>
      </c>
      <c r="R111" t="b">
        <v>1</v>
      </c>
      <c r="S111" t="str">
        <f>_xlfn.IFNA(VLOOKUP(I111,מצבת_כלי_רכב!$E:$F,2,),"לא נמצא")</f>
        <v>בני בסטקר</v>
      </c>
      <c r="T111" t="str">
        <f t="shared" si="1"/>
        <v>no</v>
      </c>
    </row>
    <row r="112" spans="1:20" hidden="1">
      <c r="A112" s="1">
        <v>45735</v>
      </c>
      <c r="B112" s="32">
        <v>45735</v>
      </c>
      <c r="C112" s="34" t="s">
        <v>96</v>
      </c>
      <c r="D112" t="s">
        <v>16</v>
      </c>
      <c r="E112" t="s">
        <v>17</v>
      </c>
      <c r="F112" t="s">
        <v>18</v>
      </c>
      <c r="H112" t="s">
        <v>19</v>
      </c>
      <c r="I112">
        <v>12021803</v>
      </c>
      <c r="L112" t="s">
        <v>55</v>
      </c>
      <c r="M112" s="2">
        <v>0.47378472222222223</v>
      </c>
      <c r="N112" s="2">
        <v>0.51564814814814819</v>
      </c>
      <c r="O112" s="2">
        <v>4.1863425925925929E-2</v>
      </c>
      <c r="P112">
        <v>11.88</v>
      </c>
      <c r="Q112">
        <v>11.88</v>
      </c>
      <c r="R112" t="b">
        <v>1</v>
      </c>
      <c r="S112" t="str">
        <f>_xlfn.IFNA(VLOOKUP(I112,מצבת_כלי_רכב!$E:$F,2,),"לא נמצא")</f>
        <v xml:space="preserve">אלמוג מורבייה </v>
      </c>
      <c r="T112" t="str">
        <f t="shared" si="1"/>
        <v>no</v>
      </c>
    </row>
    <row r="113" spans="1:20" hidden="1">
      <c r="A113" s="1">
        <v>45735</v>
      </c>
      <c r="B113" s="32">
        <v>45735</v>
      </c>
      <c r="C113" s="34" t="s">
        <v>96</v>
      </c>
      <c r="D113" t="s">
        <v>16</v>
      </c>
      <c r="E113" t="s">
        <v>74</v>
      </c>
      <c r="F113" t="s">
        <v>75</v>
      </c>
      <c r="H113" t="s">
        <v>76</v>
      </c>
      <c r="I113">
        <v>76518502</v>
      </c>
      <c r="L113" t="s">
        <v>83</v>
      </c>
      <c r="M113" s="2">
        <v>0.47533564814814816</v>
      </c>
      <c r="N113" s="2">
        <v>0.50957175925925924</v>
      </c>
      <c r="O113" s="2">
        <v>3.4236111111111113E-2</v>
      </c>
      <c r="P113">
        <v>5</v>
      </c>
      <c r="Q113">
        <v>4.08</v>
      </c>
      <c r="R113" t="b">
        <v>1</v>
      </c>
      <c r="S113" t="str">
        <f>_xlfn.IFNA(VLOOKUP(I113,מצבת_כלי_רכב!$E:$F,2,),"לא נמצא")</f>
        <v>יוני אגמון (פיני לשעבר)</v>
      </c>
      <c r="T113" t="str">
        <f t="shared" si="1"/>
        <v>no</v>
      </c>
    </row>
    <row r="114" spans="1:20" hidden="1">
      <c r="A114" s="1">
        <v>45735</v>
      </c>
      <c r="B114" s="32">
        <v>45735</v>
      </c>
      <c r="C114" s="34" t="s">
        <v>96</v>
      </c>
      <c r="D114" t="s">
        <v>16</v>
      </c>
      <c r="E114" t="s">
        <v>17</v>
      </c>
      <c r="F114" t="s">
        <v>18</v>
      </c>
      <c r="H114" t="s">
        <v>19</v>
      </c>
      <c r="I114">
        <v>12021803</v>
      </c>
      <c r="L114" t="s">
        <v>84</v>
      </c>
      <c r="M114" s="2">
        <v>0.67083333333333328</v>
      </c>
      <c r="N114" s="2">
        <v>0.7065393518518519</v>
      </c>
      <c r="O114" s="2">
        <v>3.5706018518518519E-2</v>
      </c>
      <c r="P114" t="s">
        <v>21</v>
      </c>
      <c r="Q114">
        <v>25</v>
      </c>
      <c r="R114" t="b">
        <v>1</v>
      </c>
      <c r="S114" t="str">
        <f>_xlfn.IFNA(VLOOKUP(I114,מצבת_כלי_רכב!$E:$F,2,),"לא נמצא")</f>
        <v xml:space="preserve">אלמוג מורבייה </v>
      </c>
      <c r="T114" t="str">
        <f t="shared" si="1"/>
        <v>no</v>
      </c>
    </row>
    <row r="115" spans="1:20" hidden="1">
      <c r="A115" s="1">
        <v>45736</v>
      </c>
      <c r="B115" s="32">
        <v>45736</v>
      </c>
      <c r="C115" s="34" t="s">
        <v>99</v>
      </c>
      <c r="D115" t="s">
        <v>39</v>
      </c>
      <c r="E115" t="s">
        <v>28</v>
      </c>
      <c r="F115" t="s">
        <v>29</v>
      </c>
      <c r="H115" t="s">
        <v>30</v>
      </c>
      <c r="I115">
        <v>62236902</v>
      </c>
      <c r="L115" t="s">
        <v>38</v>
      </c>
      <c r="M115" s="2">
        <v>0.49297453703703703</v>
      </c>
      <c r="N115" s="2">
        <v>0.51033564814814814</v>
      </c>
      <c r="O115" s="2">
        <v>1.7361111111111112E-2</v>
      </c>
      <c r="P115">
        <v>5.5</v>
      </c>
      <c r="Q115">
        <v>2.29</v>
      </c>
      <c r="R115" t="b">
        <v>1</v>
      </c>
      <c r="S115" t="str">
        <f>_xlfn.IFNA(VLOOKUP(I115,מצבת_כלי_רכב!$E:$F,2,),"לא נמצא")</f>
        <v>בני בסטקר</v>
      </c>
      <c r="T115" t="str">
        <f t="shared" si="1"/>
        <v>no</v>
      </c>
    </row>
    <row r="116" spans="1:20" s="4" customFormat="1" hidden="1">
      <c r="A116" s="3">
        <v>45736</v>
      </c>
      <c r="B116" s="35">
        <v>45736</v>
      </c>
      <c r="C116" s="34" t="s">
        <v>99</v>
      </c>
      <c r="D116" s="4" t="s">
        <v>39</v>
      </c>
      <c r="E116" s="4" t="s">
        <v>28</v>
      </c>
      <c r="F116" s="4" t="s">
        <v>29</v>
      </c>
      <c r="H116" s="4" t="s">
        <v>30</v>
      </c>
      <c r="I116" s="4">
        <v>62236902</v>
      </c>
      <c r="L116" s="4" t="s">
        <v>49</v>
      </c>
      <c r="M116" s="5">
        <v>0.5593055555555555</v>
      </c>
      <c r="N116" s="5">
        <v>0.57111111111111112</v>
      </c>
      <c r="O116" s="5">
        <v>1.1805555555555555E-2</v>
      </c>
      <c r="P116" s="4">
        <v>6.3</v>
      </c>
      <c r="Q116" s="4">
        <v>1.78</v>
      </c>
      <c r="R116" s="4" t="b">
        <v>1</v>
      </c>
      <c r="S116" t="str">
        <f>_xlfn.IFNA(VLOOKUP(I116,מצבת_כלי_רכב!$E:$F,2,),"לא נמצא")</f>
        <v>בני בסטקר</v>
      </c>
      <c r="T116" t="str">
        <f t="shared" si="1"/>
        <v>no</v>
      </c>
    </row>
    <row r="117" spans="1:20" hidden="1">
      <c r="A117" s="1">
        <v>45741</v>
      </c>
      <c r="B117" s="32">
        <v>45741</v>
      </c>
      <c r="C117" s="34" t="s">
        <v>98</v>
      </c>
      <c r="D117" t="s">
        <v>27</v>
      </c>
      <c r="E117" t="s">
        <v>28</v>
      </c>
      <c r="F117" t="s">
        <v>29</v>
      </c>
      <c r="H117" t="s">
        <v>30</v>
      </c>
      <c r="I117">
        <v>62236902</v>
      </c>
      <c r="L117" t="s">
        <v>85</v>
      </c>
      <c r="M117" s="2">
        <v>0.4236111111111111</v>
      </c>
      <c r="N117" s="2">
        <v>0.45493055555555556</v>
      </c>
      <c r="O117" s="2">
        <v>3.1319444444444441E-2</v>
      </c>
      <c r="P117">
        <v>8.3000000000000007</v>
      </c>
      <c r="Q117">
        <v>6.23</v>
      </c>
      <c r="R117" t="b">
        <v>1</v>
      </c>
      <c r="S117" t="str">
        <f>_xlfn.IFNA(VLOOKUP(I117,מצבת_כלי_רכב!$E:$F,2,),"לא נמצא")</f>
        <v>בני בסטקר</v>
      </c>
      <c r="T117" t="str">
        <f t="shared" si="1"/>
        <v>no</v>
      </c>
    </row>
    <row r="118" spans="1:20" hidden="1">
      <c r="A118" s="1">
        <v>45741</v>
      </c>
      <c r="B118" s="32">
        <v>45741</v>
      </c>
      <c r="C118" s="34" t="s">
        <v>98</v>
      </c>
      <c r="D118" t="s">
        <v>27</v>
      </c>
      <c r="E118" t="s">
        <v>28</v>
      </c>
      <c r="F118" t="s">
        <v>29</v>
      </c>
      <c r="H118" t="s">
        <v>30</v>
      </c>
      <c r="I118">
        <v>62236902</v>
      </c>
      <c r="L118" t="s">
        <v>55</v>
      </c>
      <c r="M118" s="2">
        <v>0.48677083333333332</v>
      </c>
      <c r="N118" s="2">
        <v>0.53052083333333333</v>
      </c>
      <c r="O118" s="2">
        <v>4.3749999999999997E-2</v>
      </c>
      <c r="P118">
        <v>11.88</v>
      </c>
      <c r="Q118">
        <v>12.47</v>
      </c>
      <c r="R118" t="b">
        <v>1</v>
      </c>
      <c r="S118" t="str">
        <f>_xlfn.IFNA(VLOOKUP(I118,מצבת_כלי_רכב!$E:$F,2,),"לא נמצא")</f>
        <v>בני בסטקר</v>
      </c>
      <c r="T118" t="str">
        <f t="shared" si="1"/>
        <v>no</v>
      </c>
    </row>
    <row r="119" spans="1:20" hidden="1">
      <c r="A119" s="1">
        <v>45741</v>
      </c>
      <c r="B119" s="32">
        <v>45741</v>
      </c>
      <c r="C119" s="34" t="s">
        <v>98</v>
      </c>
      <c r="D119" t="s">
        <v>27</v>
      </c>
      <c r="E119" t="s">
        <v>28</v>
      </c>
      <c r="F119" t="s">
        <v>29</v>
      </c>
      <c r="H119" t="s">
        <v>30</v>
      </c>
      <c r="I119">
        <v>62236902</v>
      </c>
      <c r="L119" t="s">
        <v>55</v>
      </c>
      <c r="M119" s="2">
        <v>0.53424768518518517</v>
      </c>
      <c r="N119" s="2">
        <v>0.56480324074074073</v>
      </c>
      <c r="O119" s="2">
        <v>3.0555555555555555E-2</v>
      </c>
      <c r="P119">
        <v>11.88</v>
      </c>
      <c r="Q119">
        <v>8.7100000000000009</v>
      </c>
      <c r="R119" t="b">
        <v>1</v>
      </c>
      <c r="S119" t="str">
        <f>_xlfn.IFNA(VLOOKUP(I119,מצבת_כלי_רכב!$E:$F,2,),"לא נמצא")</f>
        <v>בני בסטקר</v>
      </c>
      <c r="T119" t="str">
        <f t="shared" si="1"/>
        <v>no</v>
      </c>
    </row>
    <row r="120" spans="1:20" hidden="1">
      <c r="A120" s="1">
        <v>45742</v>
      </c>
      <c r="B120" s="32">
        <v>45742</v>
      </c>
      <c r="C120" s="34" t="s">
        <v>96</v>
      </c>
      <c r="D120" t="s">
        <v>16</v>
      </c>
      <c r="E120" t="s">
        <v>86</v>
      </c>
      <c r="F120" t="s">
        <v>87</v>
      </c>
      <c r="H120" t="s">
        <v>88</v>
      </c>
      <c r="I120">
        <v>50113501</v>
      </c>
      <c r="L120" t="s">
        <v>81</v>
      </c>
      <c r="M120" s="2">
        <v>0.50663194444444448</v>
      </c>
      <c r="N120" s="2">
        <v>0.63163194444444448</v>
      </c>
      <c r="O120" s="2">
        <v>0.125</v>
      </c>
      <c r="P120">
        <v>12.4</v>
      </c>
      <c r="Q120">
        <v>37.200000000000003</v>
      </c>
      <c r="R120" t="b">
        <v>1</v>
      </c>
      <c r="S120" t="str">
        <f>_xlfn.IFNA(VLOOKUP(I120,מצבת_כלי_רכב!$E:$F,2,),"לא נמצא")</f>
        <v>יאיר חסידוב</v>
      </c>
      <c r="T120" t="str">
        <f t="shared" si="1"/>
        <v>no</v>
      </c>
    </row>
    <row r="121" spans="1:20" hidden="1">
      <c r="A121" s="1">
        <v>45742</v>
      </c>
      <c r="B121" s="32">
        <v>45742</v>
      </c>
      <c r="C121" s="34" t="s">
        <v>96</v>
      </c>
      <c r="D121" t="s">
        <v>16</v>
      </c>
      <c r="E121" t="s">
        <v>28</v>
      </c>
      <c r="F121" t="s">
        <v>29</v>
      </c>
      <c r="H121" t="s">
        <v>30</v>
      </c>
      <c r="I121">
        <v>62236902</v>
      </c>
      <c r="L121" t="s">
        <v>70</v>
      </c>
      <c r="M121" s="2">
        <v>0.52717592592592588</v>
      </c>
      <c r="N121" s="2">
        <v>0.55025462962962968</v>
      </c>
      <c r="O121" s="2">
        <v>2.3078703703703702E-2</v>
      </c>
      <c r="P121">
        <v>6.7</v>
      </c>
      <c r="Q121">
        <v>3.69</v>
      </c>
      <c r="R121" t="b">
        <v>1</v>
      </c>
      <c r="S121" t="str">
        <f>_xlfn.IFNA(VLOOKUP(I121,מצבת_כלי_רכב!$E:$F,2,),"לא נמצא")</f>
        <v>בני בסטקר</v>
      </c>
      <c r="T121" t="str">
        <f t="shared" si="1"/>
        <v>no</v>
      </c>
    </row>
    <row r="122" spans="1:20" hidden="1">
      <c r="A122" s="1">
        <v>45742</v>
      </c>
      <c r="B122" s="32">
        <v>45742</v>
      </c>
      <c r="C122" s="34" t="s">
        <v>96</v>
      </c>
      <c r="D122" t="s">
        <v>16</v>
      </c>
      <c r="E122" t="s">
        <v>86</v>
      </c>
      <c r="F122" t="s">
        <v>87</v>
      </c>
      <c r="H122" t="s">
        <v>88</v>
      </c>
      <c r="I122">
        <v>50113501</v>
      </c>
      <c r="L122" t="s">
        <v>81</v>
      </c>
      <c r="M122" s="2">
        <v>0.63163194444444448</v>
      </c>
      <c r="N122" s="2">
        <v>0.75</v>
      </c>
      <c r="O122" s="2">
        <v>0.11836805555555556</v>
      </c>
      <c r="P122">
        <v>12.4</v>
      </c>
      <c r="Q122">
        <v>35.130000000000003</v>
      </c>
      <c r="R122" t="b">
        <v>1</v>
      </c>
      <c r="S122" t="str">
        <f>_xlfn.IFNA(VLOOKUP(I122,מצבת_כלי_רכב!$E:$F,2,),"לא נמצא")</f>
        <v>יאיר חסידוב</v>
      </c>
      <c r="T122" t="str">
        <f t="shared" si="1"/>
        <v>no</v>
      </c>
    </row>
    <row r="123" spans="1:20" hidden="1">
      <c r="A123" s="1">
        <v>45743</v>
      </c>
      <c r="B123" s="32">
        <v>45743</v>
      </c>
      <c r="C123" s="34" t="s">
        <v>99</v>
      </c>
      <c r="D123" t="s">
        <v>39</v>
      </c>
      <c r="E123" t="s">
        <v>28</v>
      </c>
      <c r="F123" t="s">
        <v>29</v>
      </c>
      <c r="H123" t="s">
        <v>30</v>
      </c>
      <c r="I123">
        <v>62236902</v>
      </c>
      <c r="L123" t="s">
        <v>51</v>
      </c>
      <c r="M123" s="2">
        <v>0.47096064814814814</v>
      </c>
      <c r="N123" s="2">
        <v>0.4836111111111111</v>
      </c>
      <c r="O123" s="2">
        <v>1.2650462962962962E-2</v>
      </c>
      <c r="P123">
        <v>6.3</v>
      </c>
      <c r="Q123">
        <v>1.89</v>
      </c>
      <c r="R123" t="b">
        <v>1</v>
      </c>
      <c r="S123" t="str">
        <f>_xlfn.IFNA(VLOOKUP(I123,מצבת_כלי_רכב!$E:$F,2,),"לא נמצא")</f>
        <v>בני בסטקר</v>
      </c>
      <c r="T123" t="str">
        <f t="shared" si="1"/>
        <v>no</v>
      </c>
    </row>
    <row r="124" spans="1:20" hidden="1">
      <c r="A124" s="1">
        <v>45743</v>
      </c>
      <c r="B124" s="32">
        <v>45743</v>
      </c>
      <c r="C124" s="34" t="s">
        <v>99</v>
      </c>
      <c r="D124" t="s">
        <v>39</v>
      </c>
      <c r="E124" t="s">
        <v>28</v>
      </c>
      <c r="F124" t="s">
        <v>29</v>
      </c>
      <c r="H124" t="s">
        <v>30</v>
      </c>
      <c r="I124">
        <v>62236902</v>
      </c>
      <c r="L124" t="s">
        <v>89</v>
      </c>
      <c r="M124" s="2">
        <v>0.5017476851851852</v>
      </c>
      <c r="N124" s="2">
        <v>0.51643518518518516</v>
      </c>
      <c r="O124" s="2">
        <v>1.4687499999999999E-2</v>
      </c>
      <c r="P124">
        <v>6.3</v>
      </c>
      <c r="Q124">
        <v>2.21</v>
      </c>
      <c r="R124" t="b">
        <v>1</v>
      </c>
      <c r="S124" t="str">
        <f>_xlfn.IFNA(VLOOKUP(I124,מצבת_כלי_רכב!$E:$F,2,),"לא נמצא")</f>
        <v>בני בסטקר</v>
      </c>
      <c r="T124" t="str">
        <f t="shared" si="1"/>
        <v>no</v>
      </c>
    </row>
    <row r="125" spans="1:20" hidden="1">
      <c r="A125" s="1">
        <v>45743</v>
      </c>
      <c r="B125" s="32">
        <v>45743</v>
      </c>
      <c r="C125" s="34" t="s">
        <v>99</v>
      </c>
      <c r="D125" t="s">
        <v>39</v>
      </c>
      <c r="E125" t="s">
        <v>28</v>
      </c>
      <c r="F125" t="s">
        <v>29</v>
      </c>
      <c r="H125" t="s">
        <v>30</v>
      </c>
      <c r="I125">
        <v>62236902</v>
      </c>
      <c r="L125" t="s">
        <v>51</v>
      </c>
      <c r="M125" s="2">
        <v>0.53465277777777775</v>
      </c>
      <c r="N125" s="2">
        <v>0.55430555555555561</v>
      </c>
      <c r="O125" s="2">
        <v>1.9652777777777779E-2</v>
      </c>
      <c r="P125">
        <v>6.3</v>
      </c>
      <c r="Q125">
        <v>2.94</v>
      </c>
      <c r="R125" t="b">
        <v>1</v>
      </c>
      <c r="S125" t="str">
        <f>_xlfn.IFNA(VLOOKUP(I125,מצבת_כלי_רכב!$E:$F,2,),"לא נמצא")</f>
        <v>בני בסטקר</v>
      </c>
      <c r="T125" t="str">
        <f t="shared" si="1"/>
        <v>no</v>
      </c>
    </row>
    <row r="126" spans="1:20" hidden="1">
      <c r="A126" s="1">
        <v>45743</v>
      </c>
      <c r="B126" s="32">
        <v>45743</v>
      </c>
      <c r="C126" s="34" t="s">
        <v>99</v>
      </c>
      <c r="D126" t="s">
        <v>39</v>
      </c>
      <c r="E126" t="s">
        <v>86</v>
      </c>
      <c r="F126" t="s">
        <v>87</v>
      </c>
      <c r="H126" t="s">
        <v>88</v>
      </c>
      <c r="I126">
        <v>50113501</v>
      </c>
      <c r="L126" t="s">
        <v>81</v>
      </c>
      <c r="M126" s="2">
        <v>0.63518518518518519</v>
      </c>
      <c r="N126" s="2">
        <v>0.65001157407407406</v>
      </c>
      <c r="O126" s="2">
        <v>1.4826388888888889E-2</v>
      </c>
      <c r="P126">
        <v>12.4</v>
      </c>
      <c r="Q126">
        <v>4.34</v>
      </c>
      <c r="R126" t="b">
        <v>1</v>
      </c>
      <c r="S126" t="str">
        <f>_xlfn.IFNA(VLOOKUP(I126,מצבת_כלי_רכב!$E:$F,2,),"לא נמצא")</f>
        <v>יאיר חסידוב</v>
      </c>
      <c r="T126" t="str">
        <f t="shared" si="1"/>
        <v>no</v>
      </c>
    </row>
    <row r="127" spans="1:20" hidden="1">
      <c r="A127" s="1">
        <v>45743</v>
      </c>
      <c r="B127" s="32">
        <v>45743</v>
      </c>
      <c r="C127" s="34" t="s">
        <v>99</v>
      </c>
      <c r="D127" t="s">
        <v>39</v>
      </c>
      <c r="E127" t="s">
        <v>86</v>
      </c>
      <c r="F127" t="s">
        <v>87</v>
      </c>
      <c r="H127" t="s">
        <v>88</v>
      </c>
      <c r="I127">
        <v>50113501</v>
      </c>
      <c r="L127" t="s">
        <v>90</v>
      </c>
      <c r="M127" s="2">
        <v>0.65916666666666668</v>
      </c>
      <c r="N127" s="2">
        <v>0.70499999999999996</v>
      </c>
      <c r="O127" s="2">
        <v>4.583333333333333E-2</v>
      </c>
      <c r="P127">
        <v>12.4</v>
      </c>
      <c r="Q127">
        <v>13.64</v>
      </c>
      <c r="R127" t="b">
        <v>1</v>
      </c>
      <c r="S127" t="str">
        <f>_xlfn.IFNA(VLOOKUP(I127,מצבת_כלי_רכב!$E:$F,2,),"לא נמצא")</f>
        <v>יאיר חסידוב</v>
      </c>
      <c r="T127" t="str">
        <f t="shared" si="1"/>
        <v>no</v>
      </c>
    </row>
    <row r="128" spans="1:20" hidden="1">
      <c r="A128" s="1">
        <v>45743</v>
      </c>
      <c r="B128" s="32">
        <v>45743</v>
      </c>
      <c r="C128" s="34" t="s">
        <v>99</v>
      </c>
      <c r="D128" t="s">
        <v>39</v>
      </c>
      <c r="E128" t="s">
        <v>17</v>
      </c>
      <c r="F128" t="s">
        <v>18</v>
      </c>
      <c r="H128" t="s">
        <v>19</v>
      </c>
      <c r="I128">
        <v>12021803</v>
      </c>
      <c r="L128" t="s">
        <v>91</v>
      </c>
      <c r="M128" s="2">
        <v>0.91666666666666663</v>
      </c>
      <c r="N128" s="2">
        <v>3.9768518518518516E-2</v>
      </c>
      <c r="O128" s="2">
        <v>0.12379629629629629</v>
      </c>
      <c r="P128" t="s">
        <v>21</v>
      </c>
      <c r="Q128">
        <v>25</v>
      </c>
      <c r="R128" t="b">
        <v>1</v>
      </c>
      <c r="S128" t="str">
        <f>_xlfn.IFNA(VLOOKUP(I128,מצבת_כלי_רכב!$E:$F,2,),"לא נמצא")</f>
        <v xml:space="preserve">אלמוג מורבייה </v>
      </c>
      <c r="T128" t="str">
        <f t="shared" si="1"/>
        <v>no</v>
      </c>
    </row>
    <row r="129" spans="1:20">
      <c r="A129" s="1">
        <v>45745</v>
      </c>
      <c r="B129" s="32">
        <v>45745</v>
      </c>
      <c r="C129" s="34" t="s">
        <v>102</v>
      </c>
      <c r="D129" t="s">
        <v>58</v>
      </c>
      <c r="E129" t="s">
        <v>17</v>
      </c>
      <c r="F129" t="s">
        <v>18</v>
      </c>
      <c r="H129" t="s">
        <v>19</v>
      </c>
      <c r="L129" t="s">
        <v>92</v>
      </c>
      <c r="M129" s="2">
        <v>0.43263888888888891</v>
      </c>
      <c r="N129" s="2">
        <v>0.67432870370370368</v>
      </c>
      <c r="O129" s="2">
        <v>0.2416898148148148</v>
      </c>
      <c r="P129" t="s">
        <v>21</v>
      </c>
      <c r="Q129">
        <v>30</v>
      </c>
      <c r="R129" t="b">
        <v>1</v>
      </c>
      <c r="S129" s="26" t="s">
        <v>166</v>
      </c>
      <c r="T129" t="str">
        <f t="shared" si="1"/>
        <v>yes</v>
      </c>
    </row>
    <row r="130" spans="1:20" hidden="1">
      <c r="A130" s="1">
        <v>45746</v>
      </c>
      <c r="B130" s="32">
        <v>45746</v>
      </c>
      <c r="C130" s="34" t="s">
        <v>101</v>
      </c>
      <c r="D130" t="s">
        <v>45</v>
      </c>
      <c r="E130" t="s">
        <v>28</v>
      </c>
      <c r="F130" t="s">
        <v>29</v>
      </c>
      <c r="H130" t="s">
        <v>30</v>
      </c>
      <c r="I130">
        <v>62236902</v>
      </c>
      <c r="L130" t="s">
        <v>50</v>
      </c>
      <c r="M130" s="2">
        <v>0.47363425925925928</v>
      </c>
      <c r="N130" s="2">
        <v>0.48474537037037035</v>
      </c>
      <c r="O130" s="2">
        <v>1.1111111111111112E-2</v>
      </c>
      <c r="P130">
        <v>6.3</v>
      </c>
      <c r="Q130">
        <v>1.68</v>
      </c>
      <c r="R130" t="b">
        <v>1</v>
      </c>
      <c r="S130" t="str">
        <f>_xlfn.IFNA(VLOOKUP(I130,מצבת_כלי_רכב!$E:$F,2,),"לא נמצא")</f>
        <v>בני בסטקר</v>
      </c>
      <c r="T130" t="str">
        <f t="shared" si="1"/>
        <v>no</v>
      </c>
    </row>
    <row r="131" spans="1:20" hidden="1">
      <c r="A131" s="1">
        <v>45746</v>
      </c>
      <c r="B131" s="32">
        <v>45746</v>
      </c>
      <c r="C131" s="34" t="s">
        <v>101</v>
      </c>
      <c r="D131" t="s">
        <v>45</v>
      </c>
      <c r="E131" t="s">
        <v>28</v>
      </c>
      <c r="F131" t="s">
        <v>29</v>
      </c>
      <c r="H131" t="s">
        <v>30</v>
      </c>
      <c r="I131">
        <v>62236902</v>
      </c>
      <c r="L131" t="s">
        <v>50</v>
      </c>
      <c r="M131" s="2">
        <v>0.48538194444444444</v>
      </c>
      <c r="N131" s="2">
        <v>0.56607638888888889</v>
      </c>
      <c r="O131" s="2">
        <v>8.0694444444444444E-2</v>
      </c>
      <c r="P131">
        <v>6.3</v>
      </c>
      <c r="Q131">
        <v>12.18</v>
      </c>
      <c r="R131" t="b">
        <v>1</v>
      </c>
      <c r="S131" t="str">
        <f>_xlfn.IFNA(VLOOKUP(I131,מצבת_כלי_רכב!$E:$F,2,),"לא נמצא")</f>
        <v>בני בסטקר</v>
      </c>
      <c r="T131" t="str">
        <f t="shared" ref="T131:T146" si="2">IF(OR(C131="Friday", C131="Saturday"),"yes","no")</f>
        <v>no</v>
      </c>
    </row>
    <row r="132" spans="1:20" hidden="1">
      <c r="A132" s="1">
        <v>45746</v>
      </c>
      <c r="B132" s="32">
        <v>45746</v>
      </c>
      <c r="C132" s="34" t="s">
        <v>101</v>
      </c>
      <c r="D132" t="s">
        <v>45</v>
      </c>
      <c r="E132" t="s">
        <v>28</v>
      </c>
      <c r="F132" t="s">
        <v>29</v>
      </c>
      <c r="H132" t="s">
        <v>30</v>
      </c>
      <c r="I132">
        <v>62236902</v>
      </c>
      <c r="L132" t="s">
        <v>50</v>
      </c>
      <c r="M132" s="2">
        <v>0.56622685185185184</v>
      </c>
      <c r="N132" s="2">
        <v>0.57178240740740738</v>
      </c>
      <c r="O132" s="2">
        <v>5.5555555555555558E-3</v>
      </c>
      <c r="P132">
        <v>6.3</v>
      </c>
      <c r="Q132">
        <v>0.84</v>
      </c>
      <c r="R132" t="b">
        <v>1</v>
      </c>
      <c r="S132" t="str">
        <f>_xlfn.IFNA(VLOOKUP(I132,מצבת_כלי_רכב!$E:$F,2,),"לא נמצא")</f>
        <v>בני בסטקר</v>
      </c>
      <c r="T132" t="str">
        <f t="shared" si="2"/>
        <v>no</v>
      </c>
    </row>
    <row r="133" spans="1:20" hidden="1">
      <c r="A133" s="1">
        <v>45747</v>
      </c>
      <c r="B133" s="32">
        <v>45747</v>
      </c>
      <c r="C133" s="34" t="s">
        <v>97</v>
      </c>
      <c r="D133" t="s">
        <v>22</v>
      </c>
      <c r="E133" t="s">
        <v>28</v>
      </c>
      <c r="F133" t="s">
        <v>29</v>
      </c>
      <c r="H133" t="s">
        <v>30</v>
      </c>
      <c r="I133">
        <v>62236902</v>
      </c>
      <c r="L133" t="s">
        <v>69</v>
      </c>
      <c r="M133" s="2">
        <v>0.54120370370370374</v>
      </c>
      <c r="N133" s="2">
        <v>0.54259259259259263</v>
      </c>
      <c r="O133" s="2">
        <v>1.3888888888888889E-3</v>
      </c>
      <c r="P133">
        <v>5.0599999999999996</v>
      </c>
      <c r="Q133">
        <v>0.17</v>
      </c>
      <c r="R133" t="b">
        <v>1</v>
      </c>
      <c r="S133" t="str">
        <f>_xlfn.IFNA(VLOOKUP(I133,מצבת_כלי_רכב!$E:$F,2,),"לא נמצא")</f>
        <v>בני בסטקר</v>
      </c>
      <c r="T133" t="str">
        <f t="shared" si="2"/>
        <v>no</v>
      </c>
    </row>
    <row r="134" spans="1:20" hidden="1">
      <c r="A134" s="1">
        <v>45747</v>
      </c>
      <c r="B134" s="32">
        <v>45747</v>
      </c>
      <c r="C134" s="34" t="s">
        <v>97</v>
      </c>
      <c r="D134" t="s">
        <v>22</v>
      </c>
      <c r="E134" t="s">
        <v>28</v>
      </c>
      <c r="F134" t="s">
        <v>29</v>
      </c>
      <c r="H134" t="s">
        <v>30</v>
      </c>
      <c r="I134">
        <v>62236902</v>
      </c>
      <c r="L134" t="s">
        <v>93</v>
      </c>
      <c r="M134" s="2">
        <v>0.64103009259259258</v>
      </c>
      <c r="N134" s="2">
        <v>0.66605324074074079</v>
      </c>
      <c r="O134" s="2">
        <v>2.5023148148148149E-2</v>
      </c>
      <c r="P134">
        <v>5.0599999999999996</v>
      </c>
      <c r="Q134">
        <v>3.04</v>
      </c>
      <c r="R134" t="b">
        <v>1</v>
      </c>
      <c r="S134" t="str">
        <f>_xlfn.IFNA(VLOOKUP(I134,מצבת_כלי_רכב!$E:$F,2,),"לא נמצא")</f>
        <v>בני בסטקר</v>
      </c>
      <c r="T134" t="str">
        <f t="shared" si="2"/>
        <v>no</v>
      </c>
    </row>
    <row r="135" spans="1:20" hidden="1">
      <c r="A135" s="1">
        <v>45748</v>
      </c>
      <c r="B135" s="32">
        <v>45748</v>
      </c>
      <c r="C135" s="34" t="s">
        <v>98</v>
      </c>
      <c r="D135" t="s">
        <v>27</v>
      </c>
      <c r="E135" t="s">
        <v>28</v>
      </c>
      <c r="F135" t="s">
        <v>29</v>
      </c>
      <c r="H135" t="s">
        <v>30</v>
      </c>
      <c r="I135">
        <v>62236902</v>
      </c>
      <c r="L135" t="s">
        <v>46</v>
      </c>
      <c r="M135" s="2">
        <v>0.40714120370370371</v>
      </c>
      <c r="N135" s="2">
        <v>0.41825231481481484</v>
      </c>
      <c r="O135" s="2">
        <v>1.1111111111111112E-2</v>
      </c>
      <c r="P135">
        <v>3.6</v>
      </c>
      <c r="Q135">
        <v>0.96</v>
      </c>
      <c r="R135" t="b">
        <v>1</v>
      </c>
      <c r="S135" t="str">
        <f>_xlfn.IFNA(VLOOKUP(I135,מצבת_כלי_רכב!$E:$F,2,),"לא נמצא")</f>
        <v>בני בסטקר</v>
      </c>
      <c r="T135" t="str">
        <f t="shared" si="2"/>
        <v>no</v>
      </c>
    </row>
    <row r="136" spans="1:20" hidden="1">
      <c r="A136" s="1">
        <v>45750</v>
      </c>
      <c r="B136" s="32">
        <v>45750</v>
      </c>
      <c r="C136" s="34" t="s">
        <v>99</v>
      </c>
      <c r="D136" t="s">
        <v>39</v>
      </c>
      <c r="E136" t="s">
        <v>28</v>
      </c>
      <c r="F136" t="s">
        <v>29</v>
      </c>
      <c r="H136" t="s">
        <v>30</v>
      </c>
      <c r="I136">
        <v>62236902</v>
      </c>
      <c r="L136" t="s">
        <v>38</v>
      </c>
      <c r="M136" s="2">
        <v>0.3810648148148148</v>
      </c>
      <c r="N136" s="2">
        <v>0.45467592592592593</v>
      </c>
      <c r="O136" s="2">
        <v>7.3611111111111113E-2</v>
      </c>
      <c r="P136">
        <v>5.5</v>
      </c>
      <c r="Q136">
        <v>9.7200000000000006</v>
      </c>
      <c r="R136" t="b">
        <v>1</v>
      </c>
      <c r="S136" t="str">
        <f>_xlfn.IFNA(VLOOKUP(I136,מצבת_כלי_רכב!$E:$F,2,),"לא נמצא")</f>
        <v>בני בסטקר</v>
      </c>
      <c r="T136" t="str">
        <f t="shared" si="2"/>
        <v>no</v>
      </c>
    </row>
    <row r="137" spans="1:20" hidden="1">
      <c r="A137" s="1">
        <v>45750</v>
      </c>
      <c r="B137" s="32">
        <v>45750</v>
      </c>
      <c r="C137" s="34" t="s">
        <v>99</v>
      </c>
      <c r="D137" t="s">
        <v>39</v>
      </c>
      <c r="E137" t="s">
        <v>28</v>
      </c>
      <c r="F137" t="s">
        <v>29</v>
      </c>
      <c r="H137" t="s">
        <v>30</v>
      </c>
      <c r="I137">
        <v>62236902</v>
      </c>
      <c r="L137" t="s">
        <v>60</v>
      </c>
      <c r="M137" s="2">
        <v>0.59744212962962961</v>
      </c>
      <c r="N137" s="2">
        <v>0.63775462962962959</v>
      </c>
      <c r="O137" s="2">
        <v>4.0312500000000001E-2</v>
      </c>
      <c r="P137">
        <v>6.2</v>
      </c>
      <c r="Q137">
        <v>5.99</v>
      </c>
      <c r="R137" t="b">
        <v>1</v>
      </c>
      <c r="S137" t="str">
        <f>_xlfn.IFNA(VLOOKUP(I137,מצבת_כלי_רכב!$E:$F,2,),"לא נמצא")</f>
        <v>בני בסטקר</v>
      </c>
      <c r="T137" t="str">
        <f t="shared" si="2"/>
        <v>no</v>
      </c>
    </row>
    <row r="138" spans="1:20" hidden="1">
      <c r="A138" s="1">
        <v>45750</v>
      </c>
      <c r="B138" s="32">
        <v>45750</v>
      </c>
      <c r="C138" s="34" t="s">
        <v>99</v>
      </c>
      <c r="D138" t="s">
        <v>39</v>
      </c>
      <c r="E138" t="s">
        <v>28</v>
      </c>
      <c r="F138" t="s">
        <v>29</v>
      </c>
      <c r="H138" t="s">
        <v>30</v>
      </c>
      <c r="I138">
        <v>62236902</v>
      </c>
      <c r="L138" t="s">
        <v>68</v>
      </c>
      <c r="M138" s="2">
        <v>0.64834490740740736</v>
      </c>
      <c r="N138" s="2">
        <v>0.65421296296296294</v>
      </c>
      <c r="O138" s="2">
        <v>5.8680555555555552E-3</v>
      </c>
      <c r="P138">
        <v>6.6</v>
      </c>
      <c r="Q138">
        <v>0.88</v>
      </c>
      <c r="R138" t="b">
        <v>1</v>
      </c>
      <c r="S138" t="str">
        <f>_xlfn.IFNA(VLOOKUP(I138,מצבת_כלי_רכב!$E:$F,2,),"לא נמצא")</f>
        <v>בני בסטקר</v>
      </c>
      <c r="T138" t="str">
        <f t="shared" si="2"/>
        <v>no</v>
      </c>
    </row>
    <row r="139" spans="1:20" hidden="1">
      <c r="A139" s="1">
        <v>45755</v>
      </c>
      <c r="B139" s="32">
        <v>45755</v>
      </c>
      <c r="C139" s="34" t="s">
        <v>98</v>
      </c>
      <c r="D139" t="s">
        <v>27</v>
      </c>
      <c r="E139" t="s">
        <v>28</v>
      </c>
      <c r="F139" t="s">
        <v>29</v>
      </c>
      <c r="H139" t="s">
        <v>30</v>
      </c>
      <c r="I139">
        <v>62236902</v>
      </c>
      <c r="L139" t="s">
        <v>44</v>
      </c>
      <c r="M139" s="2">
        <v>0.57849537037037035</v>
      </c>
      <c r="N139" s="2">
        <v>0.59307870370370375</v>
      </c>
      <c r="O139" s="2">
        <v>1.4583333333333334E-2</v>
      </c>
      <c r="P139">
        <v>5</v>
      </c>
      <c r="Q139">
        <v>1.75</v>
      </c>
      <c r="R139" t="b">
        <v>1</v>
      </c>
      <c r="S139" t="str">
        <f>_xlfn.IFNA(VLOOKUP(I139,מצבת_כלי_רכב!$E:$F,2,),"לא נמצא")</f>
        <v>בני בסטקר</v>
      </c>
      <c r="T139" t="str">
        <f t="shared" si="2"/>
        <v>no</v>
      </c>
    </row>
    <row r="140" spans="1:20" hidden="1">
      <c r="A140" s="1">
        <v>45761</v>
      </c>
      <c r="B140" s="32">
        <v>45761</v>
      </c>
      <c r="C140" s="34" t="s">
        <v>97</v>
      </c>
      <c r="D140" t="s">
        <v>22</v>
      </c>
      <c r="E140" t="s">
        <v>17</v>
      </c>
      <c r="F140" t="s">
        <v>18</v>
      </c>
      <c r="H140" t="s">
        <v>19</v>
      </c>
      <c r="L140" t="s">
        <v>65</v>
      </c>
      <c r="M140" s="2">
        <v>0.44513888888888886</v>
      </c>
      <c r="N140" s="2">
        <v>0.49130787037037038</v>
      </c>
      <c r="O140" s="2">
        <v>4.6168981481481484E-2</v>
      </c>
      <c r="P140" t="s">
        <v>21</v>
      </c>
      <c r="Q140">
        <v>36</v>
      </c>
      <c r="R140" t="b">
        <v>1</v>
      </c>
      <c r="S140" t="str">
        <f>_xlfn.IFNA(VLOOKUP(I140,מצבת_כלי_רכב!$E:$F,2,),"לא נמצא")</f>
        <v>לא נמצא</v>
      </c>
      <c r="T140" t="str">
        <f t="shared" si="2"/>
        <v>no</v>
      </c>
    </row>
    <row r="141" spans="1:20" hidden="1">
      <c r="A141" s="1">
        <v>45764</v>
      </c>
      <c r="B141" s="32">
        <v>45764</v>
      </c>
      <c r="C141" s="34" t="s">
        <v>99</v>
      </c>
      <c r="D141" t="s">
        <v>39</v>
      </c>
      <c r="E141" t="s">
        <v>17</v>
      </c>
      <c r="F141" t="s">
        <v>18</v>
      </c>
      <c r="H141" t="s">
        <v>19</v>
      </c>
      <c r="I141">
        <v>12021803</v>
      </c>
      <c r="L141" t="s">
        <v>94</v>
      </c>
      <c r="M141" s="2">
        <v>0.91527777777777775</v>
      </c>
      <c r="N141" s="2">
        <v>0.98343749999999996</v>
      </c>
      <c r="O141" s="2">
        <v>6.8159722222222219E-2</v>
      </c>
      <c r="P141" t="s">
        <v>21</v>
      </c>
      <c r="Q141">
        <v>34</v>
      </c>
      <c r="R141" t="b">
        <v>1</v>
      </c>
      <c r="S141" t="str">
        <f>_xlfn.IFNA(VLOOKUP(I141,מצבת_כלי_רכב!$E:$F,2,),"לא נמצא")</f>
        <v xml:space="preserve">אלמוג מורבייה </v>
      </c>
      <c r="T141" t="str">
        <f t="shared" si="2"/>
        <v>no</v>
      </c>
    </row>
    <row r="142" spans="1:20" hidden="1">
      <c r="A142" s="1">
        <v>45767</v>
      </c>
      <c r="B142" s="32">
        <v>45767</v>
      </c>
      <c r="C142" s="34" t="s">
        <v>101</v>
      </c>
      <c r="D142" t="s">
        <v>45</v>
      </c>
      <c r="E142" t="s">
        <v>17</v>
      </c>
      <c r="F142" t="s">
        <v>18</v>
      </c>
      <c r="H142" t="s">
        <v>19</v>
      </c>
      <c r="I142">
        <v>12021803</v>
      </c>
      <c r="L142" t="s">
        <v>64</v>
      </c>
      <c r="M142" s="2">
        <v>0.56805555555555554</v>
      </c>
      <c r="N142" s="2">
        <v>0.63039351851851855</v>
      </c>
      <c r="O142" s="2">
        <v>6.2337962962962963E-2</v>
      </c>
      <c r="P142" t="s">
        <v>21</v>
      </c>
      <c r="Q142">
        <v>30</v>
      </c>
      <c r="R142" t="b">
        <v>1</v>
      </c>
      <c r="S142" t="str">
        <f>_xlfn.IFNA(VLOOKUP(I142,מצבת_כלי_רכב!$E:$F,2,),"לא נמצא")</f>
        <v xml:space="preserve">אלמוג מורבייה </v>
      </c>
      <c r="T142" t="str">
        <f t="shared" si="2"/>
        <v>no</v>
      </c>
    </row>
    <row r="143" spans="1:20" hidden="1">
      <c r="A143" s="1">
        <v>45768</v>
      </c>
      <c r="B143" s="32">
        <v>45768</v>
      </c>
      <c r="C143" s="34" t="s">
        <v>97</v>
      </c>
      <c r="D143" t="s">
        <v>22</v>
      </c>
      <c r="E143" t="s">
        <v>28</v>
      </c>
      <c r="F143" t="s">
        <v>29</v>
      </c>
      <c r="H143" t="s">
        <v>30</v>
      </c>
      <c r="I143">
        <v>62236902</v>
      </c>
      <c r="L143" t="s">
        <v>48</v>
      </c>
      <c r="M143" s="2">
        <v>0.41765046296296299</v>
      </c>
      <c r="N143" s="2">
        <v>0.48856481481481484</v>
      </c>
      <c r="O143" s="2">
        <v>7.0914351851851853E-2</v>
      </c>
      <c r="P143">
        <v>5</v>
      </c>
      <c r="Q143">
        <v>8.5</v>
      </c>
      <c r="R143" t="b">
        <v>1</v>
      </c>
      <c r="S143" t="str">
        <f>_xlfn.IFNA(VLOOKUP(I143,מצבת_כלי_רכב!$E:$F,2,),"לא נמצא")</f>
        <v>בני בסטקר</v>
      </c>
      <c r="T143" t="str">
        <f t="shared" si="2"/>
        <v>no</v>
      </c>
    </row>
    <row r="144" spans="1:20" hidden="1">
      <c r="A144" s="1">
        <v>45768</v>
      </c>
      <c r="B144" s="32">
        <v>45768</v>
      </c>
      <c r="C144" s="34" t="s">
        <v>97</v>
      </c>
      <c r="D144" t="s">
        <v>22</v>
      </c>
      <c r="E144" t="s">
        <v>17</v>
      </c>
      <c r="F144" t="s">
        <v>18</v>
      </c>
      <c r="H144" t="s">
        <v>19</v>
      </c>
      <c r="I144">
        <v>12021803</v>
      </c>
      <c r="L144" t="s">
        <v>90</v>
      </c>
      <c r="M144" s="2">
        <v>0.61068287037037039</v>
      </c>
      <c r="N144" s="2">
        <v>0.66971064814814818</v>
      </c>
      <c r="O144" s="2">
        <v>5.9027777777777776E-2</v>
      </c>
      <c r="P144">
        <v>12.4</v>
      </c>
      <c r="Q144">
        <v>17.57</v>
      </c>
      <c r="R144" t="b">
        <v>1</v>
      </c>
      <c r="S144" t="str">
        <f>_xlfn.IFNA(VLOOKUP(I144,מצבת_כלי_רכב!$E:$F,2,),"לא נמצא")</f>
        <v xml:space="preserve">אלמוג מורבייה </v>
      </c>
      <c r="T144" t="str">
        <f t="shared" si="2"/>
        <v>no</v>
      </c>
    </row>
    <row r="145" spans="1:20" hidden="1">
      <c r="A145" s="1">
        <v>45768</v>
      </c>
      <c r="B145" s="32">
        <v>45768</v>
      </c>
      <c r="C145" s="34" t="s">
        <v>97</v>
      </c>
      <c r="D145" t="s">
        <v>22</v>
      </c>
      <c r="E145" t="s">
        <v>17</v>
      </c>
      <c r="F145" t="s">
        <v>18</v>
      </c>
      <c r="H145" t="s">
        <v>19</v>
      </c>
      <c r="I145">
        <v>12021803</v>
      </c>
      <c r="L145" t="s">
        <v>81</v>
      </c>
      <c r="M145" s="2">
        <v>0.7083680555555556</v>
      </c>
      <c r="N145" s="2">
        <v>0.75</v>
      </c>
      <c r="O145" s="2">
        <v>4.1631944444444444E-2</v>
      </c>
      <c r="P145">
        <v>12.4</v>
      </c>
      <c r="Q145">
        <v>12.4</v>
      </c>
      <c r="R145" t="b">
        <v>1</v>
      </c>
      <c r="S145" t="str">
        <f>_xlfn.IFNA(VLOOKUP(I145,מצבת_כלי_רכב!$E:$F,2,),"לא נמצא")</f>
        <v xml:space="preserve">אלמוג מורבייה </v>
      </c>
      <c r="T145" t="str">
        <f t="shared" si="2"/>
        <v>no</v>
      </c>
    </row>
    <row r="146" spans="1:20" hidden="1">
      <c r="A146" s="1">
        <v>45771</v>
      </c>
      <c r="B146" s="32">
        <v>45771</v>
      </c>
      <c r="C146" s="34" t="s">
        <v>99</v>
      </c>
      <c r="D146" t="s">
        <v>39</v>
      </c>
      <c r="E146" t="s">
        <v>28</v>
      </c>
      <c r="F146" t="s">
        <v>29</v>
      </c>
      <c r="H146" t="s">
        <v>30</v>
      </c>
      <c r="I146">
        <v>62236902</v>
      </c>
      <c r="L146" t="s">
        <v>38</v>
      </c>
      <c r="M146" s="2">
        <v>0.39667824074074076</v>
      </c>
      <c r="N146" s="2">
        <v>0.79166666666666663</v>
      </c>
      <c r="O146" s="2">
        <v>0.39498842592592592</v>
      </c>
      <c r="P146">
        <v>5.5</v>
      </c>
      <c r="Q146">
        <v>52.16</v>
      </c>
      <c r="R146" t="b">
        <v>1</v>
      </c>
      <c r="S146" t="str">
        <f>_xlfn.IFNA(VLOOKUP(I146,מצבת_כלי_רכב!$E:$F,2,),"לא נמצא")</f>
        <v>בני בסטקר</v>
      </c>
      <c r="T146" t="str">
        <f t="shared" si="2"/>
        <v>no</v>
      </c>
    </row>
  </sheetData>
  <autoFilter ref="A1:T146" xr:uid="{E9A0F60E-0950-41C1-B890-DEA2297A84D7}">
    <filterColumn colId="18">
      <filters>
        <filter val="לא נמצא"/>
      </filters>
    </filterColumn>
    <filterColumn colId="19">
      <filters>
        <filter val="y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F5B4A-F584-421F-82E8-039FAAAFA07F}">
  <sheetPr>
    <tabColor theme="4" tint="-0.249977111117893"/>
    <pageSetUpPr fitToPage="1"/>
  </sheetPr>
  <dimension ref="A2:F39"/>
  <sheetViews>
    <sheetView rightToLeft="1" zoomScale="80" zoomScaleNormal="80" workbookViewId="0">
      <selection activeCell="F31" sqref="F31"/>
    </sheetView>
  </sheetViews>
  <sheetFormatPr defaultColWidth="10" defaultRowHeight="14"/>
  <cols>
    <col min="1" max="1" width="10.7265625" style="7" customWidth="1"/>
    <col min="2" max="2" width="24.81640625" style="7" customWidth="1"/>
    <col min="3" max="3" width="24.26953125" style="7" customWidth="1"/>
    <col min="4" max="4" width="13.453125" style="7" customWidth="1"/>
    <col min="5" max="5" width="17.36328125" style="7" customWidth="1"/>
    <col min="6" max="6" width="24.81640625" style="7" customWidth="1"/>
    <col min="7" max="16384" width="10" style="7"/>
  </cols>
  <sheetData>
    <row r="2" spans="1:6" ht="14.5" thickBot="1"/>
    <row r="3" spans="1:6" ht="18.5" thickBot="1">
      <c r="B3" s="8" t="s">
        <v>105</v>
      </c>
      <c r="C3" s="8" t="s">
        <v>106</v>
      </c>
      <c r="D3" s="8" t="s">
        <v>6</v>
      </c>
      <c r="F3" s="9" t="s">
        <v>105</v>
      </c>
    </row>
    <row r="4" spans="1:6" ht="18">
      <c r="B4" s="10" t="s">
        <v>107</v>
      </c>
      <c r="C4" s="11"/>
      <c r="D4" s="12"/>
      <c r="F4" s="13" t="s">
        <v>107</v>
      </c>
    </row>
    <row r="5" spans="1:6" ht="18">
      <c r="A5" s="14"/>
      <c r="B5" s="15" t="s">
        <v>108</v>
      </c>
      <c r="C5" s="16" t="s">
        <v>109</v>
      </c>
      <c r="D5" s="17" t="s">
        <v>110</v>
      </c>
      <c r="E5" s="7">
        <v>70725702</v>
      </c>
      <c r="F5" s="18" t="s">
        <v>108</v>
      </c>
    </row>
    <row r="6" spans="1:6" ht="18">
      <c r="A6" s="14"/>
      <c r="B6" s="19" t="s">
        <v>111</v>
      </c>
      <c r="C6" s="16" t="s">
        <v>112</v>
      </c>
      <c r="D6" s="17" t="s">
        <v>113</v>
      </c>
      <c r="E6" s="7">
        <v>13802001</v>
      </c>
      <c r="F6" s="20" t="s">
        <v>111</v>
      </c>
    </row>
    <row r="7" spans="1:6" ht="18">
      <c r="A7" s="14"/>
      <c r="B7" s="19" t="s">
        <v>114</v>
      </c>
      <c r="C7" s="16" t="s">
        <v>115</v>
      </c>
      <c r="D7" s="17" t="s">
        <v>116</v>
      </c>
      <c r="E7" s="7">
        <v>7921639</v>
      </c>
      <c r="F7" s="20" t="s">
        <v>114</v>
      </c>
    </row>
    <row r="8" spans="1:6" ht="27.75" customHeight="1">
      <c r="A8" s="14"/>
      <c r="B8" s="21" t="s">
        <v>117</v>
      </c>
      <c r="C8" s="16" t="s">
        <v>118</v>
      </c>
      <c r="D8" s="17" t="s">
        <v>119</v>
      </c>
      <c r="E8" s="7">
        <v>75872701</v>
      </c>
      <c r="F8" s="18" t="s">
        <v>117</v>
      </c>
    </row>
    <row r="9" spans="1:6" ht="18">
      <c r="A9" s="14"/>
      <c r="B9" s="21" t="s">
        <v>120</v>
      </c>
      <c r="C9" s="22" t="s">
        <v>121</v>
      </c>
      <c r="D9" s="17" t="s">
        <v>122</v>
      </c>
      <c r="E9" s="7">
        <v>31339202</v>
      </c>
      <c r="F9" s="18" t="s">
        <v>120</v>
      </c>
    </row>
    <row r="10" spans="1:6" ht="18">
      <c r="A10" s="14"/>
      <c r="B10" s="15" t="s">
        <v>123</v>
      </c>
      <c r="C10" s="16" t="s">
        <v>124</v>
      </c>
      <c r="D10" s="17" t="s">
        <v>125</v>
      </c>
      <c r="E10" s="7">
        <v>8280686</v>
      </c>
      <c r="F10" s="18" t="s">
        <v>123</v>
      </c>
    </row>
    <row r="11" spans="1:6" ht="18">
      <c r="A11" s="14"/>
      <c r="B11" s="15" t="s">
        <v>126</v>
      </c>
      <c r="C11" s="16" t="s">
        <v>127</v>
      </c>
      <c r="D11" s="17" t="s">
        <v>128</v>
      </c>
      <c r="E11" s="7">
        <v>54718201</v>
      </c>
      <c r="F11" s="18" t="s">
        <v>126</v>
      </c>
    </row>
    <row r="12" spans="1:6" ht="18">
      <c r="A12" s="14"/>
      <c r="B12" s="15" t="s">
        <v>129</v>
      </c>
      <c r="C12" s="16" t="s">
        <v>127</v>
      </c>
      <c r="D12" s="17" t="s">
        <v>130</v>
      </c>
      <c r="E12" s="7">
        <v>51513101</v>
      </c>
      <c r="F12" s="18" t="s">
        <v>129</v>
      </c>
    </row>
    <row r="13" spans="1:6" ht="18">
      <c r="A13" s="14"/>
      <c r="B13" s="15" t="s">
        <v>131</v>
      </c>
      <c r="C13" s="16" t="s">
        <v>127</v>
      </c>
      <c r="D13" s="17" t="s">
        <v>132</v>
      </c>
      <c r="E13" s="7">
        <v>63864202</v>
      </c>
      <c r="F13" s="18" t="s">
        <v>131</v>
      </c>
    </row>
    <row r="14" spans="1:6" ht="18">
      <c r="A14" s="14"/>
      <c r="B14" s="15" t="s">
        <v>133</v>
      </c>
      <c r="C14" s="16" t="s">
        <v>127</v>
      </c>
      <c r="D14" s="17" t="s">
        <v>134</v>
      </c>
      <c r="E14" s="7">
        <v>6823255</v>
      </c>
      <c r="F14" s="18" t="s">
        <v>133</v>
      </c>
    </row>
    <row r="15" spans="1:6" ht="18">
      <c r="A15" s="14"/>
      <c r="B15" s="15" t="s">
        <v>135</v>
      </c>
      <c r="C15" s="16" t="s">
        <v>127</v>
      </c>
      <c r="D15" s="17" t="s">
        <v>136</v>
      </c>
      <c r="E15" s="7">
        <v>77443601</v>
      </c>
      <c r="F15" s="18" t="s">
        <v>135</v>
      </c>
    </row>
    <row r="16" spans="1:6" ht="18">
      <c r="A16" s="14"/>
      <c r="B16" s="15" t="s">
        <v>137</v>
      </c>
      <c r="C16" s="16" t="s">
        <v>127</v>
      </c>
      <c r="D16" s="17" t="s">
        <v>138</v>
      </c>
      <c r="E16" s="7">
        <v>73382101</v>
      </c>
      <c r="F16" s="18" t="s">
        <v>137</v>
      </c>
    </row>
    <row r="17" spans="1:6" ht="18">
      <c r="A17" s="14"/>
      <c r="B17" s="15" t="s">
        <v>139</v>
      </c>
      <c r="C17" s="16" t="s">
        <v>127</v>
      </c>
      <c r="D17" s="17" t="s">
        <v>140</v>
      </c>
      <c r="E17" s="7">
        <v>88365901</v>
      </c>
      <c r="F17" s="18" t="s">
        <v>139</v>
      </c>
    </row>
    <row r="18" spans="1:6" ht="18">
      <c r="A18" s="14"/>
      <c r="B18" s="15" t="s">
        <v>141</v>
      </c>
      <c r="C18" s="16" t="s">
        <v>142</v>
      </c>
      <c r="D18" s="17" t="s">
        <v>143</v>
      </c>
      <c r="E18" s="7">
        <v>39166002</v>
      </c>
      <c r="F18" s="18" t="s">
        <v>141</v>
      </c>
    </row>
    <row r="19" spans="1:6" ht="18">
      <c r="A19" s="14"/>
      <c r="B19" s="21" t="s">
        <v>144</v>
      </c>
      <c r="C19" s="23" t="s">
        <v>112</v>
      </c>
      <c r="D19" s="17" t="s">
        <v>145</v>
      </c>
      <c r="E19" s="7">
        <v>40295602</v>
      </c>
      <c r="F19" s="18" t="s">
        <v>144</v>
      </c>
    </row>
    <row r="20" spans="1:6" ht="18" customHeight="1">
      <c r="A20" s="14"/>
      <c r="B20" s="15" t="s">
        <v>146</v>
      </c>
      <c r="C20" s="16" t="s">
        <v>127</v>
      </c>
      <c r="D20" s="17" t="s">
        <v>147</v>
      </c>
      <c r="E20" s="7">
        <v>39429702</v>
      </c>
      <c r="F20" s="18" t="s">
        <v>146</v>
      </c>
    </row>
    <row r="21" spans="1:6" ht="18" customHeight="1">
      <c r="A21" s="14"/>
      <c r="B21" s="15" t="s">
        <v>148</v>
      </c>
      <c r="C21" s="16" t="s">
        <v>127</v>
      </c>
      <c r="D21" s="17" t="s">
        <v>149</v>
      </c>
      <c r="E21" s="7">
        <v>76886302</v>
      </c>
      <c r="F21" s="18" t="s">
        <v>148</v>
      </c>
    </row>
    <row r="22" spans="1:6" ht="18">
      <c r="A22" s="14"/>
      <c r="B22" s="15" t="s">
        <v>150</v>
      </c>
      <c r="C22" s="16" t="s">
        <v>151</v>
      </c>
      <c r="D22" s="17" t="s">
        <v>152</v>
      </c>
      <c r="E22" s="7">
        <v>74599802</v>
      </c>
      <c r="F22" s="18" t="s">
        <v>150</v>
      </c>
    </row>
    <row r="23" spans="1:6" ht="18">
      <c r="A23" s="14"/>
      <c r="B23" s="15" t="s">
        <v>153</v>
      </c>
      <c r="C23" s="16" t="s">
        <v>154</v>
      </c>
      <c r="D23" s="17" t="s">
        <v>155</v>
      </c>
      <c r="E23" s="7">
        <v>62923103</v>
      </c>
      <c r="F23" s="18" t="s">
        <v>153</v>
      </c>
    </row>
    <row r="24" spans="1:6" ht="18">
      <c r="A24" s="14"/>
      <c r="B24" s="24" t="s">
        <v>156</v>
      </c>
      <c r="C24" s="16" t="s">
        <v>157</v>
      </c>
      <c r="D24" s="17" t="s">
        <v>158</v>
      </c>
      <c r="E24" s="7">
        <v>52297502</v>
      </c>
      <c r="F24" s="25" t="s">
        <v>156</v>
      </c>
    </row>
    <row r="25" spans="1:6">
      <c r="B25" s="7" t="s">
        <v>159</v>
      </c>
      <c r="F25" s="7" t="s">
        <v>159</v>
      </c>
    </row>
    <row r="26" spans="1:6">
      <c r="B26" s="26" t="s">
        <v>160</v>
      </c>
      <c r="C26" s="27" t="s">
        <v>161</v>
      </c>
      <c r="D26" s="28" t="s">
        <v>162</v>
      </c>
      <c r="E26" s="7">
        <v>52251703</v>
      </c>
      <c r="F26" s="26" t="s">
        <v>160</v>
      </c>
    </row>
    <row r="27" spans="1:6">
      <c r="B27" s="29" t="s">
        <v>163</v>
      </c>
      <c r="C27" s="27" t="s">
        <v>164</v>
      </c>
      <c r="D27" s="28" t="s">
        <v>165</v>
      </c>
      <c r="E27" s="7">
        <v>76518502</v>
      </c>
      <c r="F27" s="26" t="s">
        <v>163</v>
      </c>
    </row>
    <row r="28" spans="1:6">
      <c r="B28" s="26" t="s">
        <v>166</v>
      </c>
      <c r="C28" s="27" t="s">
        <v>167</v>
      </c>
      <c r="D28" s="28" t="s">
        <v>168</v>
      </c>
      <c r="E28" s="7">
        <v>12021803</v>
      </c>
      <c r="F28" s="26" t="s">
        <v>166</v>
      </c>
    </row>
    <row r="29" spans="1:6">
      <c r="B29" s="29" t="s">
        <v>169</v>
      </c>
      <c r="C29" s="27" t="s">
        <v>164</v>
      </c>
      <c r="D29" s="28" t="s">
        <v>170</v>
      </c>
      <c r="E29" s="7">
        <v>62236902</v>
      </c>
      <c r="F29" s="26" t="s">
        <v>169</v>
      </c>
    </row>
    <row r="30" spans="1:6">
      <c r="B30" s="26" t="s">
        <v>171</v>
      </c>
      <c r="C30" s="27" t="s">
        <v>172</v>
      </c>
      <c r="D30" s="28" t="s">
        <v>173</v>
      </c>
      <c r="E30" s="7">
        <v>19124004</v>
      </c>
      <c r="F30" s="26" t="s">
        <v>171</v>
      </c>
    </row>
    <row r="31" spans="1:6">
      <c r="B31" s="26" t="s">
        <v>174</v>
      </c>
      <c r="C31" s="27" t="s">
        <v>175</v>
      </c>
      <c r="D31" s="28" t="s">
        <v>176</v>
      </c>
      <c r="E31" s="7">
        <v>9188269</v>
      </c>
      <c r="F31" s="26" t="s">
        <v>174</v>
      </c>
    </row>
    <row r="33" spans="4:6">
      <c r="D33" s="7" t="s">
        <v>177</v>
      </c>
    </row>
    <row r="34" spans="4:6">
      <c r="D34" s="30" t="s">
        <v>178</v>
      </c>
      <c r="E34" s="30">
        <v>50113501</v>
      </c>
      <c r="F34" s="31" t="s">
        <v>179</v>
      </c>
    </row>
    <row r="35" spans="4:6">
      <c r="D35" s="30" t="s">
        <v>180</v>
      </c>
      <c r="E35" s="30">
        <v>18312401</v>
      </c>
      <c r="F35" s="31" t="s">
        <v>123</v>
      </c>
    </row>
    <row r="36" spans="4:6">
      <c r="D36" s="30" t="s">
        <v>181</v>
      </c>
      <c r="E36" s="30">
        <v>51514401</v>
      </c>
      <c r="F36" s="31" t="s">
        <v>182</v>
      </c>
    </row>
    <row r="37" spans="4:6">
      <c r="D37" s="30" t="s">
        <v>183</v>
      </c>
      <c r="E37" s="30">
        <v>53484801</v>
      </c>
      <c r="F37" s="31" t="s">
        <v>139</v>
      </c>
    </row>
    <row r="38" spans="4:6">
      <c r="D38" s="30" t="s">
        <v>184</v>
      </c>
      <c r="E38" s="30">
        <v>19253701</v>
      </c>
      <c r="F38" s="31" t="s">
        <v>185</v>
      </c>
    </row>
    <row r="39" spans="4:6">
      <c r="D39" s="30" t="s">
        <v>186</v>
      </c>
      <c r="E39" s="30">
        <v>7646355</v>
      </c>
      <c r="F39" s="31" t="s">
        <v>153</v>
      </c>
    </row>
  </sheetData>
  <pageMargins left="0.25" right="0.25" top="0.75" bottom="0.75" header="0.3" footer="0.3"/>
  <pageSetup paperSize="9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Cellopark_ParkingHistory_ 01-20</vt:lpstr>
      <vt:lpstr>מצבת_כלי_רכב</vt:lpstr>
      <vt:lpstr>מצבת_כלי_רכב!Print_Area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 Stolberg</cp:lastModifiedBy>
  <dcterms:created xsi:type="dcterms:W3CDTF">2025-05-29T14:05:21Z</dcterms:created>
  <dcterms:modified xsi:type="dcterms:W3CDTF">2025-06-01T07:48:56Z</dcterms:modified>
</cp:coreProperties>
</file>