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mone-my.sharepoint.com/personal/moritz_shimone_com/Documents/עובדים/פקודת משכורת/2025/5/כבישי_אגרה+סלופארק_לחייב_עובדים/"/>
    </mc:Choice>
  </mc:AlternateContent>
  <xr:revisionPtr revIDLastSave="42" documentId="8_{B9C77626-82F3-4BE2-A3C5-C61DAEA71993}" xr6:coauthVersionLast="47" xr6:coauthVersionMax="47" xr10:uidLastSave="{882E3C1E-6F1F-4FC4-B91D-A43CD203705A}"/>
  <bookViews>
    <workbookView minimized="1" xWindow="30870" yWindow="2955" windowWidth="21600" windowHeight="11175" xr2:uid="{723DE772-13F0-4D84-846F-A781A8438857}"/>
  </bookViews>
  <sheets>
    <sheet name="Sheet2" sheetId="3" r:id="rId1"/>
    <sheet name="Cellopark_ParkingHistory_ 01-20" sheetId="1" r:id="rId2"/>
    <sheet name="מצבת_כלי_רכב" sheetId="2" r:id="rId3"/>
  </sheets>
  <definedNames>
    <definedName name="_xlnm._FilterDatabase" localSheetId="2" hidden="1">מצבת_כלי_רכב!#REF!</definedName>
    <definedName name="_xlnm.Print_Area" localSheetId="2">מצבת_כלי_רכב!$B$2:$D$24</definedName>
  </definedNames>
  <calcPr calcId="191029"/>
  <pivotCaches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T2" i="1"/>
  <c r="S2" i="1"/>
  <c r="E1" i="1" a="1"/>
  <c r="E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itayk</author>
  </authors>
  <commentList>
    <comment ref="D23" authorId="0" shapeId="0" xr:uid="{FC9F239A-25A9-4F23-9AF3-212E3F054849}">
      <text>
        <r>
          <rPr>
            <b/>
            <sz val="9"/>
            <color indexed="81"/>
            <rFont val="Tahoma"/>
            <family val="2"/>
          </rPr>
          <t>itayk:</t>
        </r>
        <r>
          <rPr>
            <sz val="9"/>
            <color indexed="81"/>
            <rFont val="Tahoma"/>
            <family val="2"/>
          </rPr>
          <t xml:space="preserve">
רכב נרכש ב 22.02.24 תמורת 247,000 ₪ + מעמ +2,250 ₪ אג.רישוי .סכום הועבר במלואו לכלמוביל ב7.2.24 כנגד הלוואה מבינ"ל ע"ס 290,000 ₪.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<sst xmlns="http://schemas.openxmlformats.org/spreadsheetml/2006/main" count="3802" uniqueCount="297">
  <si>
    <t>תאריך</t>
  </si>
  <si>
    <t>יום בשבוע</t>
  </si>
  <si>
    <t>משפחה</t>
  </si>
  <si>
    <t xml:space="preserve"> עובד/ת.ז</t>
  </si>
  <si>
    <t>טלפון</t>
  </si>
  <si>
    <t>מספר רכב</t>
  </si>
  <si>
    <t>חטיבה</t>
  </si>
  <si>
    <t>אגף</t>
  </si>
  <si>
    <t>מיקום</t>
  </si>
  <si>
    <t>שעת כניסה</t>
  </si>
  <si>
    <t>שעת יציאה</t>
  </si>
  <si>
    <t>זמן</t>
  </si>
  <si>
    <t>תעריף</t>
  </si>
  <si>
    <t>סכום</t>
  </si>
  <si>
    <t>רכב חברה</t>
  </si>
  <si>
    <t>ד</t>
  </si>
  <si>
    <t>אלעד</t>
  </si>
  <si>
    <t>אוהב ציון</t>
  </si>
  <si>
    <t>050-5911881</t>
  </si>
  <si>
    <t>היקב (גל)/</t>
  </si>
  <si>
    <t>-</t>
  </si>
  <si>
    <t>איציק</t>
  </si>
  <si>
    <t>משיח</t>
  </si>
  <si>
    <t>052-8416547</t>
  </si>
  <si>
    <t>בני ברק/רחבי העיר</t>
  </si>
  <si>
    <t>יאיר</t>
  </si>
  <si>
    <t>חסידוף</t>
  </si>
  <si>
    <t>052-3633515</t>
  </si>
  <si>
    <t>אופקים/רחבי העיר</t>
  </si>
  <si>
    <t>יגאל</t>
  </si>
  <si>
    <t>פניאל</t>
  </si>
  <si>
    <t>050-8855640</t>
  </si>
  <si>
    <t>חניון התרבות - הבימה/</t>
  </si>
  <si>
    <t>ה</t>
  </si>
  <si>
    <t>אורי</t>
  </si>
  <si>
    <t>צמח</t>
  </si>
  <si>
    <t>054-5699318</t>
  </si>
  <si>
    <t>רמת גן/רחבי העיר</t>
  </si>
  <si>
    <t>גבע</t>
  </si>
  <si>
    <t>052-3235924</t>
  </si>
  <si>
    <t>ירושלים/אזור חניה עד שעה  18:00</t>
  </si>
  <si>
    <t>יניב</t>
  </si>
  <si>
    <t>הררי</t>
  </si>
  <si>
    <t>054-4878330</t>
  </si>
  <si>
    <t>בית מרס/</t>
  </si>
  <si>
    <t>קניון רמת אביב/</t>
  </si>
  <si>
    <t>יהוד/רחבי העיר</t>
  </si>
  <si>
    <t>ישי</t>
  </si>
  <si>
    <t>אילת</t>
  </si>
  <si>
    <t>058-5183183</t>
  </si>
  <si>
    <t>חדרה/רחבי העיר</t>
  </si>
  <si>
    <t>ראשון לציון/א. תעשיה</t>
  </si>
  <si>
    <t>קרית אונו/חניה המסתיימת בשעה 19:00</t>
  </si>
  <si>
    <t>תל אביב-יפו/רחבי העיר (אזורים 1 2 4 12 13) - חניה בתשלום עד 19:00. בשישי עד 17:00</t>
  </si>
  <si>
    <t>ראש העין/רחבי העיר ואזורי תעשיה</t>
  </si>
  <si>
    <t>ו</t>
  </si>
  <si>
    <t>אבי</t>
  </si>
  <si>
    <t>ברכה</t>
  </si>
  <si>
    <t>052-8416590</t>
  </si>
  <si>
    <t>עזריאלי גבעתיים/</t>
  </si>
  <si>
    <t>א</t>
  </si>
  <si>
    <t>אשקלון/רחבי העיר</t>
  </si>
  <si>
    <t>ב</t>
  </si>
  <si>
    <t>אשדוד/רחבי העיר</t>
  </si>
  <si>
    <t>ג</t>
  </si>
  <si>
    <t>נצרת/</t>
  </si>
  <si>
    <t>ארז</t>
  </si>
  <si>
    <t>שפירא</t>
  </si>
  <si>
    <t>025514282</t>
  </si>
  <si>
    <t>050-8677799</t>
  </si>
  <si>
    <t>חניון ספיר 9/</t>
  </si>
  <si>
    <t>כפר סבא/חניה עד 17:00. מ17:00 חניה לבעלי תו אזורי תואם</t>
  </si>
  <si>
    <t xml:space="preserve">יחזקאל 	</t>
  </si>
  <si>
    <t>שמעוני</t>
  </si>
  <si>
    <t xml:space="preserve">         </t>
  </si>
  <si>
    <t>052-3321253</t>
  </si>
  <si>
    <t>הרצליה/אזורי תעשיה</t>
  </si>
  <si>
    <t>דניאל</t>
  </si>
  <si>
    <t>קעטבי</t>
  </si>
  <si>
    <t>052-3981526</t>
  </si>
  <si>
    <t>נתניה/רחבי העיר</t>
  </si>
  <si>
    <t>תל אביב-יפו/מרכז העיר (אזורים 6 7 9 10) - חניה בתשלום עד 17:00 כולל שישי. החל משעה 17:00 החניה לתושבי האזור בלבד</t>
  </si>
  <si>
    <t>אמנון</t>
  </si>
  <si>
    <t>052-2249035</t>
  </si>
  <si>
    <t>חניוני בלומפילד/</t>
  </si>
  <si>
    <t>עמית</t>
  </si>
  <si>
    <t>רוזנשטיין</t>
  </si>
  <si>
    <t>052-2249031</t>
  </si>
  <si>
    <t>תל אביב-יפו/רחבי העיר(אזורים 1 2 4 12 13)-חניה בתשלום עד 17:00 כולל שישי.החל משעה 17:00 החניה לתושבי האזור בלבד</t>
  </si>
  <si>
    <t>החשמל/</t>
  </si>
  <si>
    <t>עזריאלי ת"א/</t>
  </si>
  <si>
    <t>ש</t>
  </si>
  <si>
    <t>גולפיטק/</t>
  </si>
  <si>
    <t>באר שבע/עיר העתיקה</t>
  </si>
  <si>
    <t>החילזון/</t>
  </si>
  <si>
    <t>עתיר ידע 26/</t>
  </si>
  <si>
    <t xml:space="preserve">חדרה/מע"ר - מרכז עסקים ראשי </t>
  </si>
  <si>
    <t>רג'ואן YAMIT/</t>
  </si>
  <si>
    <t>בית הדפוס/</t>
  </si>
  <si>
    <t>עזריאלי מלחה/</t>
  </si>
  <si>
    <t>בית משפט השלום טבריה/</t>
  </si>
  <si>
    <t>חיפה/כל רחבי העיר</t>
  </si>
  <si>
    <t>כנרת</t>
  </si>
  <si>
    <t>פרס</t>
  </si>
  <si>
    <t>052-8274977</t>
  </si>
  <si>
    <t>חניון מצדה/</t>
  </si>
  <si>
    <t>שוהם/מרכז מסחרי אשטרום ומול שוהם</t>
  </si>
  <si>
    <t>גדרה/רחבי העיר</t>
  </si>
  <si>
    <t>מגדלי תל אביב/</t>
  </si>
  <si>
    <t>דוד</t>
  </si>
  <si>
    <t>זילברמן</t>
  </si>
  <si>
    <t>052-3981536</t>
  </si>
  <si>
    <t>וולפסון - מכבי נהריה/</t>
  </si>
  <si>
    <t>מרכז אשדר/</t>
  </si>
  <si>
    <t>נתניה/אזור תעשייה קריית אליעזר חניה שעתית</t>
  </si>
  <si>
    <t xml:space="preserve">אריאל/סובב אוניברסיטה </t>
  </si>
  <si>
    <t>היכל התרבות ראשל"צ/</t>
  </si>
  <si>
    <t>ראש העין/שבזי 10 עד 12</t>
  </si>
  <si>
    <t>ראשון לציון/רחבי העיר</t>
  </si>
  <si>
    <t>רמת ישי/רחבי העיר</t>
  </si>
  <si>
    <t>חניון צמרת/</t>
  </si>
  <si>
    <t>ים המלח/אזור המלונות תשלום לפי תימרור</t>
  </si>
  <si>
    <t>הנחושת/</t>
  </si>
  <si>
    <t>רחובות/רחבי העיר למעט אזורי התעשיה והפארקים תעריף שעתי</t>
  </si>
  <si>
    <t>מגדלי אור/</t>
  </si>
  <si>
    <t>חמי זוהר/</t>
  </si>
  <si>
    <t>הירקון 299/</t>
  </si>
  <si>
    <t>אילת/רחבי העיר</t>
  </si>
  <si>
    <t>אשדוד/חוף הים</t>
  </si>
  <si>
    <t>קרית ים/רחבי העיר</t>
  </si>
  <si>
    <t>לוד/מרכז העיר</t>
  </si>
  <si>
    <t>קרית טבעון/רחבי העיר</t>
  </si>
  <si>
    <t>גבעת שמואל/רחבי העיר</t>
  </si>
  <si>
    <t>טבריה/רחבי העיר</t>
  </si>
  <si>
    <t>בית עובד 9/</t>
  </si>
  <si>
    <t>באר שבע/רחבי העיר</t>
  </si>
  <si>
    <t>שער העיר הרצליה/</t>
  </si>
  <si>
    <t>קרית אתא/רחבי העיר</t>
  </si>
  <si>
    <t>רמת גן/מתחם הבורסה</t>
  </si>
  <si>
    <t>בית ברל/</t>
  </si>
  <si>
    <t xml:space="preserve">רמת השרון/רחבי העיר כולל פארק הנצח </t>
  </si>
  <si>
    <t>בת ים/רחבי העיר</t>
  </si>
  <si>
    <t>מגדל העמק/</t>
  </si>
  <si>
    <t>קרית אונו/חניה המסתיימת בשעה 16:00</t>
  </si>
  <si>
    <t>נמל ת"א/</t>
  </si>
  <si>
    <t>גבעתיים/חניה שעתית עד 19:00</t>
  </si>
  <si>
    <t>ארחות תורה /</t>
  </si>
  <si>
    <t>U088607</t>
  </si>
  <si>
    <t>מצפה רמון/רחבי מצפה רמון</t>
  </si>
  <si>
    <t>יד חרוצים 18/</t>
  </si>
  <si>
    <t>בזל/</t>
  </si>
  <si>
    <t>נתניה/אזור תעשיה קריית ספיר וחניון המלאכה</t>
  </si>
  <si>
    <t>מדיקה- מרכזים רפואיים/</t>
  </si>
  <si>
    <t>אלמדינה סנטר/</t>
  </si>
  <si>
    <t>פתח תקוה/אזורי בית חולים</t>
  </si>
  <si>
    <t>כפר שמריהו/רחבי העיר</t>
  </si>
  <si>
    <t>אמפא-אלקטרה-אסותא-מכבי/</t>
  </si>
  <si>
    <t>בית נח/</t>
  </si>
  <si>
    <t>רוממה YAMIT/</t>
  </si>
  <si>
    <t>פליקס</t>
  </si>
  <si>
    <t>זכריה</t>
  </si>
  <si>
    <t>052326527</t>
  </si>
  <si>
    <t>054-4888739</t>
  </si>
  <si>
    <t>נס ציונה/אזור 1 -  פארק המדע</t>
  </si>
  <si>
    <t>בסר סיטי/</t>
  </si>
  <si>
    <t>יוסף</t>
  </si>
  <si>
    <t>ירון</t>
  </si>
  <si>
    <t>050-2939994</t>
  </si>
  <si>
    <t>מטרו פס איילון/</t>
  </si>
  <si>
    <t>המלאכה/</t>
  </si>
  <si>
    <t>קניון גן העיר/</t>
  </si>
  <si>
    <t>#NOLPN</t>
  </si>
  <si>
    <t>ירושלים/אזור חניה עד שעה 19:00</t>
  </si>
  <si>
    <t>הוד השרון/</t>
  </si>
  <si>
    <t>נמל תל אביב/</t>
  </si>
  <si>
    <t>עזריאלי טאון/</t>
  </si>
  <si>
    <t>רעננה/רחבי העיר</t>
  </si>
  <si>
    <t>נהריה/רחבי העיר</t>
  </si>
  <si>
    <t>כפר סבא/חניוני מרכז העיר ואזור התעשיה רחוב ויצמן ולוי אשכול</t>
  </si>
  <si>
    <t xml:space="preserve"> ז'בוטינסקי 92/</t>
  </si>
  <si>
    <t>נאות אביב/</t>
  </si>
  <si>
    <t>גל</t>
  </si>
  <si>
    <t>052-8361150</t>
  </si>
  <si>
    <t>רובע לב העיר ת"א/</t>
  </si>
  <si>
    <t>מגדלי אלון/</t>
  </si>
  <si>
    <t>חניון שרונה/</t>
  </si>
  <si>
    <t>בת ים/אזור הים</t>
  </si>
  <si>
    <t>גן לונדון/</t>
  </si>
  <si>
    <t>בית חולים שיבא - תל השומר/</t>
  </si>
  <si>
    <t>אשקלון/חוף הים</t>
  </si>
  <si>
    <t>פארק יקום/</t>
  </si>
  <si>
    <t>הקניון הגדול פתח תקווה- עופר/</t>
  </si>
  <si>
    <t>טבריה/רחוב הגליל בין הירדן לקישון</t>
  </si>
  <si>
    <t>לאונרדו ב"ש/</t>
  </si>
  <si>
    <t>אום אל-פחם/רחבי העיר</t>
  </si>
  <si>
    <t>סי אנד סאן/</t>
  </si>
  <si>
    <t>עזריאלי ב"ש קניון הנגב/</t>
  </si>
  <si>
    <t>ראשון לציון/רחוב אח"י דקר ורחוב השייטת</t>
  </si>
  <si>
    <t>Day</t>
  </si>
  <si>
    <t>Wednesday</t>
  </si>
  <si>
    <t>Thursday</t>
  </si>
  <si>
    <t>Friday</t>
  </si>
  <si>
    <t>Sunday</t>
  </si>
  <si>
    <t>Monday</t>
  </si>
  <si>
    <t>Tuesday</t>
  </si>
  <si>
    <t>Saturday</t>
  </si>
  <si>
    <t>שם העובד</t>
  </si>
  <si>
    <t>סוג הרכב</t>
  </si>
  <si>
    <t>קבוצת שמעוני:</t>
  </si>
  <si>
    <t>יחזקאל שמעוני</t>
  </si>
  <si>
    <t>לקסוס</t>
  </si>
  <si>
    <t>707-25-702</t>
  </si>
  <si>
    <t xml:space="preserve">גאיה שמעוני </t>
  </si>
  <si>
    <t>קיה נירו סטיישן EX</t>
  </si>
  <si>
    <t>138-02-001</t>
  </si>
  <si>
    <t xml:space="preserve">ליאור שמעוני </t>
  </si>
  <si>
    <t>מיצובישי אוטלנדר</t>
  </si>
  <si>
    <t>79-216-39</t>
  </si>
  <si>
    <t>כנרת פרס</t>
  </si>
  <si>
    <t>טויוטה C-HR CITY</t>
  </si>
  <si>
    <t>758-72-701</t>
  </si>
  <si>
    <t xml:space="preserve">דוד זילברמן </t>
  </si>
  <si>
    <t>MG</t>
  </si>
  <si>
    <t>313-39-202</t>
  </si>
  <si>
    <t>אורי צמח</t>
  </si>
  <si>
    <t>טויוטה C-HR CHIC</t>
  </si>
  <si>
    <t>82-806-86</t>
  </si>
  <si>
    <t>עמית רוזנשטיין</t>
  </si>
  <si>
    <t>יונדאי איוניק</t>
  </si>
  <si>
    <t>547-18-201</t>
  </si>
  <si>
    <t>יגאל פניאל</t>
  </si>
  <si>
    <t>515-13-101</t>
  </si>
  <si>
    <t xml:space="preserve">אבי ברכה </t>
  </si>
  <si>
    <t>638-64-202</t>
  </si>
  <si>
    <t xml:space="preserve">אמנון גבע </t>
  </si>
  <si>
    <t>68-232-55</t>
  </si>
  <si>
    <t>דניאל קעאטבי</t>
  </si>
  <si>
    <t>774-43-601</t>
  </si>
  <si>
    <t>ארז שפירא(מאגר)</t>
  </si>
  <si>
    <t>733-82-101</t>
  </si>
  <si>
    <t>איציק גבע</t>
  </si>
  <si>
    <t>883-65-901</t>
  </si>
  <si>
    <t>מאגר(יקום אלעד)</t>
  </si>
  <si>
    <t>אופל קומבה</t>
  </si>
  <si>
    <t>391-66-002</t>
  </si>
  <si>
    <t>יאיר חסידוף</t>
  </si>
  <si>
    <t>402-95-602</t>
  </si>
  <si>
    <t xml:space="preserve">ירון יוסף </t>
  </si>
  <si>
    <t>394-29-702</t>
  </si>
  <si>
    <t>יניב הררי</t>
  </si>
  <si>
    <t>768-86-302</t>
  </si>
  <si>
    <t>מחסן איציק משיח</t>
  </si>
  <si>
    <t>משאית איווקו</t>
  </si>
  <si>
    <t>745-99-802</t>
  </si>
  <si>
    <t>מחסן ספרינטר</t>
  </si>
  <si>
    <t>משאית מרצדס</t>
  </si>
  <si>
    <t>629-23-103</t>
  </si>
  <si>
    <t>(מאגר)</t>
  </si>
  <si>
    <t>טויטה קורולה</t>
  </si>
  <si>
    <t>522-97-502</t>
  </si>
  <si>
    <t>ברייטקום</t>
  </si>
  <si>
    <t>יוני אגמון</t>
  </si>
  <si>
    <t>BYD</t>
  </si>
  <si>
    <t>522-51-703</t>
  </si>
  <si>
    <t>יוני אגמון (פיני לשעבר)</t>
  </si>
  <si>
    <t>יונדאי אוניק</t>
  </si>
  <si>
    <t>765-18-502</t>
  </si>
  <si>
    <t xml:space="preserve">אלמוג מורבייה </t>
  </si>
  <si>
    <t>יונדאי ELANTRA</t>
  </si>
  <si>
    <t xml:space="preserve">120-21-803 </t>
  </si>
  <si>
    <t>בני בסטקר</t>
  </si>
  <si>
    <t>622-36-902</t>
  </si>
  <si>
    <t>אבישי אביחן חדש</t>
  </si>
  <si>
    <t>ליפמוטור</t>
  </si>
  <si>
    <t>191-24-004</t>
  </si>
  <si>
    <t>עודד אביחן</t>
  </si>
  <si>
    <t>GMC</t>
  </si>
  <si>
    <t>91-882-69</t>
  </si>
  <si>
    <t>רכבים שנמכרו</t>
  </si>
  <si>
    <t>501-13-501</t>
  </si>
  <si>
    <t>יאיר חסידוב</t>
  </si>
  <si>
    <t>183-12-401</t>
  </si>
  <si>
    <t>515-14-401</t>
  </si>
  <si>
    <t>מאגר-יקום- אלעד (אבי ברכה לשעבר)</t>
  </si>
  <si>
    <t>534-84-801</t>
  </si>
  <si>
    <t>192-53-701</t>
  </si>
  <si>
    <t>מאגר - תובל (בעבר עומר כהן - טכנאי/ עמית רוזנשטיין)</t>
  </si>
  <si>
    <t>76-463-55</t>
  </si>
  <si>
    <t>שם נהג</t>
  </si>
  <si>
    <t>שישי/שבת?</t>
  </si>
  <si>
    <t>no</t>
  </si>
  <si>
    <t>Column Labels</t>
  </si>
  <si>
    <t>yes</t>
  </si>
  <si>
    <t>Grand Total</t>
  </si>
  <si>
    <t>Row Labels</t>
  </si>
  <si>
    <t>לא נמצא</t>
  </si>
  <si>
    <t>Sum of סכום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</si>
</sst>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[$]dddd\,\ mmmm\ d\,\ yyyy;@" x16r2:formatCode16="[$-en-IL,1]dddd\,\ mmmm\ d\,\ yyyy;@"/>
  </numFmts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177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  <font>
      <sz val="10"/>
      <name val="Arial"/>
      <family val="2"/>
      <charset val="177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24" fillId="0" borderId="0"/>
  </cellStyleXfs>
  <cellXfs count="3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14" fontId="0" fillId="0" borderId="10" xfId="0" applyNumberFormat="1" applyBorder="1"/>
    <xf numFmtId="0" fontId="0" fillId="0" borderId="10" xfId="0" applyBorder="1"/>
    <xf numFmtId="21" fontId="0" fillId="0" borderId="10" xfId="0" applyNumberFormat="1" applyBorder="1"/>
    <xf numFmtId="43" fontId="0" fillId="0" borderId="0" xfId="42" applyFont="1"/>
    <xf numFmtId="43" fontId="0" fillId="0" borderId="10" xfId="42" applyFont="1" applyBorder="1"/>
    <xf numFmtId="165" fontId="0" fillId="33" borderId="0" xfId="0" applyNumberFormat="1" applyFill="1"/>
    <xf numFmtId="165" fontId="0" fillId="33" borderId="10" xfId="0" applyNumberFormat="1" applyFill="1" applyBorder="1"/>
    <xf numFmtId="0" fontId="18" fillId="0" borderId="0" xfId="43"/>
    <xf numFmtId="0" fontId="19" fillId="34" borderId="11" xfId="43" applyFont="1" applyFill="1" applyBorder="1" applyAlignment="1">
      <alignment horizontal="center" wrapText="1"/>
    </xf>
    <xf numFmtId="0" fontId="20" fillId="0" borderId="0" xfId="43" applyFont="1" applyAlignment="1">
      <alignment horizontal="center" wrapText="1"/>
    </xf>
    <xf numFmtId="0" fontId="21" fillId="0" borderId="12" xfId="43" applyFont="1" applyBorder="1"/>
    <xf numFmtId="0" fontId="22" fillId="0" borderId="12" xfId="43" applyFont="1" applyBorder="1"/>
    <xf numFmtId="0" fontId="19" fillId="0" borderId="12" xfId="43" applyFont="1" applyBorder="1" applyAlignment="1">
      <alignment horizontal="center"/>
    </xf>
    <xf numFmtId="0" fontId="23" fillId="0" borderId="0" xfId="43" applyFont="1"/>
    <xf numFmtId="14" fontId="18" fillId="0" borderId="0" xfId="43" applyNumberFormat="1"/>
    <xf numFmtId="0" fontId="19" fillId="0" borderId="13" xfId="43" applyFont="1" applyBorder="1"/>
    <xf numFmtId="0" fontId="22" fillId="0" borderId="13" xfId="43" applyFont="1" applyBorder="1"/>
    <xf numFmtId="0" fontId="22" fillId="0" borderId="13" xfId="43" applyFont="1" applyBorder="1" applyAlignment="1">
      <alignment horizontal="center"/>
    </xf>
    <xf numFmtId="0" fontId="20" fillId="0" borderId="0" xfId="43" applyFont="1"/>
    <xf numFmtId="0" fontId="19" fillId="35" borderId="13" xfId="43" applyFont="1" applyFill="1" applyBorder="1" applyAlignment="1">
      <alignment wrapText="1"/>
    </xf>
    <xf numFmtId="0" fontId="20" fillId="0" borderId="0" xfId="43" applyFont="1" applyAlignment="1">
      <alignment wrapText="1"/>
    </xf>
    <xf numFmtId="0" fontId="19" fillId="35" borderId="13" xfId="43" applyFont="1" applyFill="1" applyBorder="1"/>
    <xf numFmtId="0" fontId="22" fillId="0" borderId="13" xfId="43" applyFont="1" applyBorder="1" applyAlignment="1">
      <alignment horizontal="right"/>
    </xf>
    <xf numFmtId="0" fontId="22" fillId="0" borderId="13" xfId="44" applyFont="1" applyBorder="1"/>
    <xf numFmtId="0" fontId="19" fillId="0" borderId="13" xfId="43" applyFont="1" applyBorder="1" applyAlignment="1">
      <alignment horizontal="right"/>
    </xf>
    <xf numFmtId="0" fontId="20" fillId="0" borderId="0" xfId="43" applyFont="1" applyAlignment="1">
      <alignment horizontal="right"/>
    </xf>
    <xf numFmtId="0" fontId="24" fillId="0" borderId="0" xfId="45"/>
    <xf numFmtId="0" fontId="24" fillId="0" borderId="0" xfId="45" applyAlignment="1">
      <alignment horizontal="right"/>
    </xf>
    <xf numFmtId="0" fontId="24" fillId="0" borderId="0" xfId="45" applyAlignment="1">
      <alignment horizontal="center"/>
    </xf>
    <xf numFmtId="0" fontId="24" fillId="36" borderId="0" xfId="45" applyFill="1"/>
    <xf numFmtId="0" fontId="24" fillId="37" borderId="0" xfId="45" applyFill="1" applyAlignment="1">
      <alignment horizontal="center"/>
    </xf>
    <xf numFmtId="0" fontId="24" fillId="37" borderId="0" xfId="45" applyFill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CC5AF64C-F992-490A-B708-0DC983690A19}"/>
    <cellStyle name="Normal 6 2 2 3" xfId="44" xr:uid="{93C24BE1-A55B-4EF2-B0F1-D071CECDA7A8}"/>
    <cellStyle name="Normal 6 2 4" xfId="43" xr:uid="{0A0A3170-C2F5-435C-9978-9062F731070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[סלופארק_שמעוני_1-4.25.xlsx]Sheet2!PivotTable1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Sheet2!$A$5:$A$25</c:f>
              <c:strCache>
                <c:ptCount val="20"/>
                <c:pt idx="0">
                  <c:v>אבי ברכה </c:v>
                </c:pt>
                <c:pt idx="1">
                  <c:v>אורי צמח</c:v>
                </c:pt>
                <c:pt idx="2">
                  <c:v>איציק גבע</c:v>
                </c:pt>
                <c:pt idx="3">
                  <c:v>אמנון גבע </c:v>
                </c:pt>
                <c:pt idx="4">
                  <c:v>ארז שפירא(מאגר)</c:v>
                </c:pt>
                <c:pt idx="5">
                  <c:v>גאיה שמעוני </c:v>
                </c:pt>
                <c:pt idx="6">
                  <c:v>דוד זילברמן </c:v>
                </c:pt>
                <c:pt idx="7">
                  <c:v>דניאל קעאטבי</c:v>
                </c:pt>
                <c:pt idx="8">
                  <c:v>יאיר חסידוב</c:v>
                </c:pt>
                <c:pt idx="9">
                  <c:v>יאיר חסידוף</c:v>
                </c:pt>
                <c:pt idx="10">
                  <c:v>יגאל פניאל</c:v>
                </c:pt>
                <c:pt idx="11">
                  <c:v>יחזקאל שמעוני</c:v>
                </c:pt>
                <c:pt idx="12">
                  <c:v>יניב הררי</c:v>
                </c:pt>
                <c:pt idx="13">
                  <c:v>ירון יוסף </c:v>
                </c:pt>
                <c:pt idx="14">
                  <c:v>כנרת פרס</c:v>
                </c:pt>
                <c:pt idx="15">
                  <c:v>לא נמצא</c:v>
                </c:pt>
                <c:pt idx="16">
                  <c:v>מאגר - תובל (בעבר עומר כהן - טכנאי/ עמית רוזנשטיין)</c:v>
                </c:pt>
                <c:pt idx="17">
                  <c:v>מאגר(יקום אלעד)</c:v>
                </c:pt>
                <c:pt idx="18">
                  <c:v>מחסן איציק משיח</c:v>
                </c:pt>
                <c:pt idx="19">
                  <c:v>עמית רוזנשטיין</c:v>
                </c:pt>
              </c:strCache>
            </c:strRef>
          </c:cat>
          <c:val>
            <c:numRef>
              <c:f>Sheet2!$B$5:$B$25</c:f>
              <c:numCache>
                <c:formatCode>_(* #,##0.00_);_(* \(#,##0.00\);_(* "-"??_);_(@_)</c:formatCode>
                <c:ptCount val="20"/>
                <c:pt idx="0">
                  <c:v>1027.2500000000002</c:v>
                </c:pt>
                <c:pt idx="1">
                  <c:v>110.04</c:v>
                </c:pt>
                <c:pt idx="2">
                  <c:v>493.20000000000005</c:v>
                </c:pt>
                <c:pt idx="3">
                  <c:v>386.44999999999993</c:v>
                </c:pt>
                <c:pt idx="4">
                  <c:v>3.34</c:v>
                </c:pt>
                <c:pt idx="5">
                  <c:v>70</c:v>
                </c:pt>
                <c:pt idx="6">
                  <c:v>242.17</c:v>
                </c:pt>
                <c:pt idx="7">
                  <c:v>90.63000000000001</c:v>
                </c:pt>
                <c:pt idx="8">
                  <c:v>689.86999999999989</c:v>
                </c:pt>
                <c:pt idx="9">
                  <c:v>463.69000000000005</c:v>
                </c:pt>
                <c:pt idx="10">
                  <c:v>465.57</c:v>
                </c:pt>
                <c:pt idx="11">
                  <c:v>347.36999999999995</c:v>
                </c:pt>
                <c:pt idx="12">
                  <c:v>838.85000000000025</c:v>
                </c:pt>
                <c:pt idx="13">
                  <c:v>213.39000000000004</c:v>
                </c:pt>
                <c:pt idx="14">
                  <c:v>202.82</c:v>
                </c:pt>
                <c:pt idx="15">
                  <c:v>383</c:v>
                </c:pt>
                <c:pt idx="16">
                  <c:v>37</c:v>
                </c:pt>
                <c:pt idx="17">
                  <c:v>414.51999999999987</c:v>
                </c:pt>
                <c:pt idx="18">
                  <c:v>131.23999999999998</c:v>
                </c:pt>
                <c:pt idx="19">
                  <c:v>731.96000000000015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1-487F-84FF-0FBFC4B5366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Sheet2!$A$5:$A$25</c:f>
              <c:strCache>
                <c:ptCount val="20"/>
                <c:pt idx="0">
                  <c:v>אבי ברכה </c:v>
                </c:pt>
                <c:pt idx="1">
                  <c:v>אורי צמח</c:v>
                </c:pt>
                <c:pt idx="2">
                  <c:v>איציק גבע</c:v>
                </c:pt>
                <c:pt idx="3">
                  <c:v>אמנון גבע </c:v>
                </c:pt>
                <c:pt idx="4">
                  <c:v>ארז שפירא(מאגר)</c:v>
                </c:pt>
                <c:pt idx="5">
                  <c:v>גאיה שמעוני </c:v>
                </c:pt>
                <c:pt idx="6">
                  <c:v>דוד זילברמן </c:v>
                </c:pt>
                <c:pt idx="7">
                  <c:v>דניאל קעאטבי</c:v>
                </c:pt>
                <c:pt idx="8">
                  <c:v>יאיר חסידוב</c:v>
                </c:pt>
                <c:pt idx="9">
                  <c:v>יאיר חסידוף</c:v>
                </c:pt>
                <c:pt idx="10">
                  <c:v>יגאל פניאל</c:v>
                </c:pt>
                <c:pt idx="11">
                  <c:v>יחזקאל שמעוני</c:v>
                </c:pt>
                <c:pt idx="12">
                  <c:v>יניב הררי</c:v>
                </c:pt>
                <c:pt idx="13">
                  <c:v>ירון יוסף </c:v>
                </c:pt>
                <c:pt idx="14">
                  <c:v>כנרת פרס</c:v>
                </c:pt>
                <c:pt idx="15">
                  <c:v>לא נמצא</c:v>
                </c:pt>
                <c:pt idx="16">
                  <c:v>מאגר - תובל (בעבר עומר כהן - טכנאי/ עמית רוזנשטיין)</c:v>
                </c:pt>
                <c:pt idx="17">
                  <c:v>מאגר(יקום אלעד)</c:v>
                </c:pt>
                <c:pt idx="18">
                  <c:v>מחסן איציק משיח</c:v>
                </c:pt>
                <c:pt idx="19">
                  <c:v>עמית רוזנשטיין</c:v>
                </c:pt>
              </c:strCache>
            </c:strRef>
          </c:cat>
          <c:val>
            <c:numRef>
              <c:f>Sheet2!$C$5:$C$25</c:f>
              <c:numCache>
                <c:formatCode>_(* #,##0.00_);_(* \(#,##0.00\);_(* "-"??_);_(@_)</c:formatCode>
                <c:ptCount val="20"/>
                <c:pt idx="0">
                  <c:v>21.4</c:v>
                </c:pt>
                <c:pt idx="3">
                  <c:v>32.450000000000003</c:v>
                </c:pt>
                <c:pt idx="7">
                  <c:v>0.96</c:v>
                </c:pt>
                <c:pt idx="10">
                  <c:v>8.4700000000000006</c:v>
                </c:pt>
                <c:pt idx="11">
                  <c:v>117.86</c:v>
                </c:pt>
                <c:pt idx="12">
                  <c:v>86.85</c:v>
                </c:pt>
                <c:pt idx="14">
                  <c:v>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31-487F-84FF-0FBFC4B53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341791"/>
        <c:axId val="463340351"/>
      </c:barChart>
      <c:catAx>
        <c:axId val="4633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63340351"/>
        <c:crosses val="autoZero"/>
        <c:auto val="1"/>
        <c:lblAlgn val="ctr"/>
        <c:lblOffset val="100"/>
        <c:noMultiLvlLbl val="0"/>
      </c:catAx>
      <c:valAx>
        <c:axId val="46334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6334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ucVehicleList$rptVehicle$ctl07$lbtnDelete','')" TargetMode="External"/><Relationship Id="rId13" Type="http://schemas.openxmlformats.org/officeDocument/2006/relationships/hyperlink" Target="javascript:__doPostBack('ctl00$ContentPlaceHolder1$ucVehicleList$rptVehicle$ctl12$lbtnDelete','')" TargetMode="External"/><Relationship Id="rId18" Type="http://schemas.openxmlformats.org/officeDocument/2006/relationships/hyperlink" Target="javascript:__doPostBack('ctl00$ContentPlaceHolder1$ucVehicleList$rptVehicle$ctl17$lbtnDelete','')" TargetMode="External"/><Relationship Id="rId3" Type="http://schemas.openxmlformats.org/officeDocument/2006/relationships/hyperlink" Target="javascript:__doPostBack('ctl00$ContentPlaceHolder1$ucVehicleList$rptVehicle$ctl02$lbtnDelete','')" TargetMode="External"/><Relationship Id="rId7" Type="http://schemas.openxmlformats.org/officeDocument/2006/relationships/hyperlink" Target="javascript:__doPostBack('ctl00$ContentPlaceHolder1$ucVehicleList$rptVehicle$ctl06$lbtnDelete','')" TargetMode="External"/><Relationship Id="rId12" Type="http://schemas.openxmlformats.org/officeDocument/2006/relationships/hyperlink" Target="javascript:__doPostBack('ctl00$ContentPlaceHolder1$ucVehicleList$rptVehicle$ctl11$lbtnDelete','')" TargetMode="External"/><Relationship Id="rId17" Type="http://schemas.openxmlformats.org/officeDocument/2006/relationships/hyperlink" Target="javascript:__doPostBack('ctl00$ContentPlaceHolder1$ucVehicleList$rptVehicle$ctl16$lbtnDelete','')" TargetMode="External"/><Relationship Id="rId2" Type="http://schemas.openxmlformats.org/officeDocument/2006/relationships/image" Target="../media/image1.png"/><Relationship Id="rId16" Type="http://schemas.openxmlformats.org/officeDocument/2006/relationships/hyperlink" Target="javascript:__doPostBack('ctl00$ContentPlaceHolder1$ucVehicleList$rptVehicle$ctl15$lbtnDelete','')" TargetMode="External"/><Relationship Id="rId20" Type="http://schemas.openxmlformats.org/officeDocument/2006/relationships/hyperlink" Target="javascript:__doPostBack('ctl00$ContentPlaceHolder1$ucVehicleList$rptVehicle$ctl19$lbtnDelete','')" TargetMode="External"/><Relationship Id="rId1" Type="http://schemas.openxmlformats.org/officeDocument/2006/relationships/hyperlink" Target="javascript:__doPostBack('ctl00$ContentPlaceHolder1$ucVehicleList$rptVehicle$ctl01$lbtnDelete','')" TargetMode="External"/><Relationship Id="rId6" Type="http://schemas.openxmlformats.org/officeDocument/2006/relationships/hyperlink" Target="javascript:__doPostBack('ctl00$ContentPlaceHolder1$ucVehicleList$rptVehicle$ctl05$lbtnDelete','')" TargetMode="External"/><Relationship Id="rId11" Type="http://schemas.openxmlformats.org/officeDocument/2006/relationships/hyperlink" Target="javascript:__doPostBack('ctl00$ContentPlaceHolder1$ucVehicleList$rptVehicle$ctl10$lbtnDelete','')" TargetMode="External"/><Relationship Id="rId5" Type="http://schemas.openxmlformats.org/officeDocument/2006/relationships/hyperlink" Target="javascript:__doPostBack('ctl00$ContentPlaceHolder1$ucVehicleList$rptVehicle$ctl04$lbtnDelete','')" TargetMode="External"/><Relationship Id="rId15" Type="http://schemas.openxmlformats.org/officeDocument/2006/relationships/hyperlink" Target="javascript:__doPostBack('ctl00$ContentPlaceHolder1$ucVehicleList$rptVehicle$ctl14$lbtnDelete','')" TargetMode="External"/><Relationship Id="rId10" Type="http://schemas.openxmlformats.org/officeDocument/2006/relationships/hyperlink" Target="javascript:__doPostBack('ctl00$ContentPlaceHolder1$ucVehicleList$rptVehicle$ctl09$lbtnDelete','')" TargetMode="External"/><Relationship Id="rId19" Type="http://schemas.openxmlformats.org/officeDocument/2006/relationships/hyperlink" Target="javascript:__doPostBack('ctl00$ContentPlaceHolder1$ucVehicleList$rptVehicle$ctl18$lbtnDelete','')" TargetMode="External"/><Relationship Id="rId4" Type="http://schemas.openxmlformats.org/officeDocument/2006/relationships/hyperlink" Target="javascript:__doPostBack('ctl00$ContentPlaceHolder1$ucVehicleList$rptVehicle$ctl03$lbtnDelete','')" TargetMode="External"/><Relationship Id="rId9" Type="http://schemas.openxmlformats.org/officeDocument/2006/relationships/hyperlink" Target="javascript:__doPostBack('ctl00$ContentPlaceHolder1$ucVehicleList$rptVehicle$ctl08$lbtnDelete','')" TargetMode="External"/><Relationship Id="rId14" Type="http://schemas.openxmlformats.org/officeDocument/2006/relationships/hyperlink" Target="javascript:__doPostBack('ctl00$ContentPlaceHolder1$ucVehicleList$rptVehicle$ctl13$lbtnDelete','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157162</xdr:rowOff>
    </xdr:from>
    <xdr:to>
      <xdr:col>18</xdr:col>
      <xdr:colOff>228600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1B1075-9432-9A40-EA61-EC32C2BD5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16320</xdr:col>
      <xdr:colOff>5715</xdr:colOff>
      <xdr:row>25</xdr:row>
      <xdr:rowOff>0</xdr:rowOff>
    </xdr:from>
    <xdr:ext cx="127635" cy="192405"/>
    <xdr:pic>
      <xdr:nvPicPr>
        <xdr:cNvPr id="2" name="תמונה 1">
          <a:hlinkClick xmlns:r="http://schemas.openxmlformats.org/officeDocument/2006/relationships" r:id="rId1" tooltip="מחיקת רכב מספר 707-25-702"/>
          <a:extLst>
            <a:ext uri="{FF2B5EF4-FFF2-40B4-BE49-F238E27FC236}">
              <a16:creationId xmlns:a16="http://schemas.microsoft.com/office/drawing/2014/main" id="{513E799D-521D-4A92-9E61-EA70CD57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64275" y="5705475"/>
          <a:ext cx="12763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3" name="תמונה 2">
          <a:hlinkClick xmlns:r="http://schemas.openxmlformats.org/officeDocument/2006/relationships" r:id="rId3" tooltip="מחיקת רכב מספר 192-53-701"/>
          <a:extLst>
            <a:ext uri="{FF2B5EF4-FFF2-40B4-BE49-F238E27FC236}">
              <a16:creationId xmlns:a16="http://schemas.microsoft.com/office/drawing/2014/main" id="{C9C0BE18-095D-488A-8CA3-B938DAEC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4" name="תמונה 3">
          <a:hlinkClick xmlns:r="http://schemas.openxmlformats.org/officeDocument/2006/relationships" r:id="rId4" tooltip="מחיקת רכב מספר 185-98-401"/>
          <a:extLst>
            <a:ext uri="{FF2B5EF4-FFF2-40B4-BE49-F238E27FC236}">
              <a16:creationId xmlns:a16="http://schemas.microsoft.com/office/drawing/2014/main" id="{EDF949F4-6FBF-4E1A-AA3C-A83652678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5" name="תמונה 4">
          <a:hlinkClick xmlns:r="http://schemas.openxmlformats.org/officeDocument/2006/relationships" r:id="rId5" tooltip="מחיקת רכב מספר 183-12-401"/>
          <a:extLst>
            <a:ext uri="{FF2B5EF4-FFF2-40B4-BE49-F238E27FC236}">
              <a16:creationId xmlns:a16="http://schemas.microsoft.com/office/drawing/2014/main" id="{6ADA38D2-C1EA-404A-B5FA-4F4E33F0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6" name="תמונה 5">
          <a:hlinkClick xmlns:r="http://schemas.openxmlformats.org/officeDocument/2006/relationships" r:id="rId6" tooltip="מחיקת רכב מספר 84-431-13"/>
          <a:extLst>
            <a:ext uri="{FF2B5EF4-FFF2-40B4-BE49-F238E27FC236}">
              <a16:creationId xmlns:a16="http://schemas.microsoft.com/office/drawing/2014/main" id="{91D90A18-12FE-4BF9-BEF4-C4DA5C26B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7" name="תמונה 6">
          <a:hlinkClick xmlns:r="http://schemas.openxmlformats.org/officeDocument/2006/relationships" r:id="rId7" tooltip="מחיקת רכב מספר 79-216-39"/>
          <a:extLst>
            <a:ext uri="{FF2B5EF4-FFF2-40B4-BE49-F238E27FC236}">
              <a16:creationId xmlns:a16="http://schemas.microsoft.com/office/drawing/2014/main" id="{4E2E142C-7F6A-40E0-B9D2-4751FFFF5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8" name="תמונה 7">
          <a:hlinkClick xmlns:r="http://schemas.openxmlformats.org/officeDocument/2006/relationships" r:id="rId8" tooltip="מחיקת רכב מספר 62-045-75"/>
          <a:extLst>
            <a:ext uri="{FF2B5EF4-FFF2-40B4-BE49-F238E27FC236}">
              <a16:creationId xmlns:a16="http://schemas.microsoft.com/office/drawing/2014/main" id="{902D4F25-CA2A-4273-ADA0-C457E1A88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9" name="תמונה 8">
          <a:hlinkClick xmlns:r="http://schemas.openxmlformats.org/officeDocument/2006/relationships" r:id="rId9" tooltip="מחיקת רכב מספר 42-744-78"/>
          <a:extLst>
            <a:ext uri="{FF2B5EF4-FFF2-40B4-BE49-F238E27FC236}">
              <a16:creationId xmlns:a16="http://schemas.microsoft.com/office/drawing/2014/main" id="{7F6BBEE5-AC79-4718-8BF0-5FBDF0401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0" name="תמונה 9">
          <a:hlinkClick xmlns:r="http://schemas.openxmlformats.org/officeDocument/2006/relationships" r:id="rId10" tooltip="מחיקת רכב מספר 10-668-34"/>
          <a:extLst>
            <a:ext uri="{FF2B5EF4-FFF2-40B4-BE49-F238E27FC236}">
              <a16:creationId xmlns:a16="http://schemas.microsoft.com/office/drawing/2014/main" id="{E3C57E3C-AE98-4FC9-90CE-66E2C2473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1" name="תמונה 10">
          <a:hlinkClick xmlns:r="http://schemas.openxmlformats.org/officeDocument/2006/relationships" r:id="rId11" tooltip="מחיקת רכב מספר 182-47-101"/>
          <a:extLst>
            <a:ext uri="{FF2B5EF4-FFF2-40B4-BE49-F238E27FC236}">
              <a16:creationId xmlns:a16="http://schemas.microsoft.com/office/drawing/2014/main" id="{2F2CE7D4-780B-4FE9-AA86-877F230C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2" name="תמונה 11">
          <a:hlinkClick xmlns:r="http://schemas.openxmlformats.org/officeDocument/2006/relationships" r:id="rId12" tooltip="מחיקת רכב מספר 76-463-55"/>
          <a:extLst>
            <a:ext uri="{FF2B5EF4-FFF2-40B4-BE49-F238E27FC236}">
              <a16:creationId xmlns:a16="http://schemas.microsoft.com/office/drawing/2014/main" id="{874022A4-53BF-405A-83F4-C5EB6DDEC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3" name="תמונה 12">
          <a:hlinkClick xmlns:r="http://schemas.openxmlformats.org/officeDocument/2006/relationships" r:id="rId13" tooltip="מחיקת רכב מספר 285-24-201"/>
          <a:extLst>
            <a:ext uri="{FF2B5EF4-FFF2-40B4-BE49-F238E27FC236}">
              <a16:creationId xmlns:a16="http://schemas.microsoft.com/office/drawing/2014/main" id="{1FE9342C-65F5-489D-9D70-12813E02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4" name="תמונה 13">
          <a:hlinkClick xmlns:r="http://schemas.openxmlformats.org/officeDocument/2006/relationships" r:id="rId14" tooltip="מחיקת רכב מספר 185-98-501"/>
          <a:extLst>
            <a:ext uri="{FF2B5EF4-FFF2-40B4-BE49-F238E27FC236}">
              <a16:creationId xmlns:a16="http://schemas.microsoft.com/office/drawing/2014/main" id="{B0AC9D90-9F10-42FB-895B-3665F271E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5" name="תמונה 14">
          <a:hlinkClick xmlns:r="http://schemas.openxmlformats.org/officeDocument/2006/relationships" r:id="rId15" tooltip="מחיקת רכב מספר 183-12-201"/>
          <a:extLst>
            <a:ext uri="{FF2B5EF4-FFF2-40B4-BE49-F238E27FC236}">
              <a16:creationId xmlns:a16="http://schemas.microsoft.com/office/drawing/2014/main" id="{AFB213B2-4AEB-4E9A-BDF2-08BB8B6ED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6" name="תמונה 15">
          <a:hlinkClick xmlns:r="http://schemas.openxmlformats.org/officeDocument/2006/relationships" r:id="rId16" tooltip="מחיקת רכב מספר 82-806-86"/>
          <a:extLst>
            <a:ext uri="{FF2B5EF4-FFF2-40B4-BE49-F238E27FC236}">
              <a16:creationId xmlns:a16="http://schemas.microsoft.com/office/drawing/2014/main" id="{36013E88-E757-4C85-8F8E-19F986710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7" name="תמונה 16">
          <a:hlinkClick xmlns:r="http://schemas.openxmlformats.org/officeDocument/2006/relationships" r:id="rId17" tooltip="מחיקת רכב מספר 68-232-55"/>
          <a:extLst>
            <a:ext uri="{FF2B5EF4-FFF2-40B4-BE49-F238E27FC236}">
              <a16:creationId xmlns:a16="http://schemas.microsoft.com/office/drawing/2014/main" id="{6044CBA1-1343-4A40-B010-2DD2898BB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8" name="תמונה 17">
          <a:hlinkClick xmlns:r="http://schemas.openxmlformats.org/officeDocument/2006/relationships" r:id="rId18" tooltip="מחיקת רכב מספר 515-14-401"/>
          <a:extLst>
            <a:ext uri="{FF2B5EF4-FFF2-40B4-BE49-F238E27FC236}">
              <a16:creationId xmlns:a16="http://schemas.microsoft.com/office/drawing/2014/main" id="{583D5329-BAB5-4D6F-971E-DC16219D3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9" name="תמונה 18">
          <a:hlinkClick xmlns:r="http://schemas.openxmlformats.org/officeDocument/2006/relationships" r:id="rId19" tooltip="מחיקת רכב מספר 515-13-101"/>
          <a:extLst>
            <a:ext uri="{FF2B5EF4-FFF2-40B4-BE49-F238E27FC236}">
              <a16:creationId xmlns:a16="http://schemas.microsoft.com/office/drawing/2014/main" id="{1917EADE-AEF9-4871-A326-677B64905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20" name="תמונה 19">
          <a:hlinkClick xmlns:r="http://schemas.openxmlformats.org/officeDocument/2006/relationships" r:id="rId20" tooltip="מחיקת רכב מספר 501-13-501"/>
          <a:extLst>
            <a:ext uri="{FF2B5EF4-FFF2-40B4-BE49-F238E27FC236}">
              <a16:creationId xmlns:a16="http://schemas.microsoft.com/office/drawing/2014/main" id="{06DFD532-F4BA-43DD-B527-872E02391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0765" y="5705475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16315</xdr:col>
      <xdr:colOff>430530</xdr:colOff>
      <xdr:row>25</xdr:row>
      <xdr:rowOff>0</xdr:rowOff>
    </xdr:from>
    <xdr:ext cx="140970" cy="192405"/>
    <xdr:pic>
      <xdr:nvPicPr>
        <xdr:cNvPr id="21" name="תמונה 20">
          <a:hlinkClick xmlns:r="http://schemas.openxmlformats.org/officeDocument/2006/relationships" r:id="rId1" tooltip="מחיקת רכב מספר 707-25-702"/>
          <a:extLst>
            <a:ext uri="{FF2B5EF4-FFF2-40B4-BE49-F238E27FC236}">
              <a16:creationId xmlns:a16="http://schemas.microsoft.com/office/drawing/2014/main" id="{F1693CC6-AA73-49D9-A769-510B772F7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09100" y="5705475"/>
          <a:ext cx="14097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el" refreshedDate="45809.444048958336" createdVersion="8" refreshedVersion="8" minRefreshableVersion="3" recordCount="565" xr:uid="{4A1F31EB-4C70-4989-A799-97A5CBC7BE2F}">
  <cacheSource type="worksheet">
    <worksheetSource ref="A1:T566" sheet="Cellopark_ParkingHistory_ 01-20"/>
  </cacheSource>
  <cacheFields count="20">
    <cacheField name="תאריך" numFmtId="14">
      <sharedItems containsSemiMixedTypes="0" containsNonDate="0" containsDate="1" containsString="0" minDate="2024-12-25T00:00:00" maxDate="2025-04-25T00:00:00"/>
    </cacheField>
    <cacheField name="תאריך2" numFmtId="165">
      <sharedItems containsSemiMixedTypes="0" containsNonDate="0" containsDate="1" containsString="0" minDate="2024-12-25T00:00:00" maxDate="2025-04-25T00:00:00"/>
    </cacheField>
    <cacheField name="Day" numFmtId="165">
      <sharedItems/>
    </cacheField>
    <cacheField name="יום בשבוע" numFmtId="0">
      <sharedItems/>
    </cacheField>
    <cacheField name="#SPILL!" numFmtId="0">
      <sharedItems/>
    </cacheField>
    <cacheField name="משפחה" numFmtId="0">
      <sharedItems/>
    </cacheField>
    <cacheField name=" עובד/ת.ז" numFmtId="0">
      <sharedItems containsBlank="1" containsMixedTypes="1" containsNumber="1" containsInteger="1" minValue="22523518" maxValue="22523518"/>
    </cacheField>
    <cacheField name="טלפון" numFmtId="0">
      <sharedItems/>
    </cacheField>
    <cacheField name="מספר רכב" numFmtId="0">
      <sharedItems containsBlank="1" containsMixedTypes="1" containsNumber="1" containsInteger="1" minValue="6823255" maxValue="88365901"/>
    </cacheField>
    <cacheField name="חטיבה" numFmtId="0">
      <sharedItems containsNonDate="0" containsString="0" containsBlank="1"/>
    </cacheField>
    <cacheField name="אגף" numFmtId="0">
      <sharedItems containsNonDate="0" containsString="0" containsBlank="1"/>
    </cacheField>
    <cacheField name="מיקום" numFmtId="0">
      <sharedItems/>
    </cacheField>
    <cacheField name="שעת כניסה" numFmtId="21">
      <sharedItems containsSemiMixedTypes="0" containsNonDate="0" containsDate="1" containsString="0" minDate="1899-12-30T07:03:00" maxDate="1899-12-30T22:49:39"/>
    </cacheField>
    <cacheField name="שעת יציאה" numFmtId="21">
      <sharedItems containsSemiMixedTypes="0" containsNonDate="0" containsDate="1" containsString="0" minDate="1899-12-30T00:10:52" maxDate="1899-12-30T23:59:00"/>
    </cacheField>
    <cacheField name="זמן" numFmtId="21">
      <sharedItems containsSemiMixedTypes="0" containsNonDate="0" containsDate="1" containsString="0" minDate="1899-12-30T00:01:05" maxDate="1899-12-30T12:59:29"/>
    </cacheField>
    <cacheField name="תעריף" numFmtId="0">
      <sharedItems containsMixedTypes="1" containsNumber="1" minValue="2.5299999999999998" maxValue="12.4"/>
    </cacheField>
    <cacheField name="סכום" numFmtId="43">
      <sharedItems containsSemiMixedTypes="0" containsString="0" containsNumber="1" minValue="7.0000000000000007E-2" maxValue="108"/>
    </cacheField>
    <cacheField name="רכב חברה" numFmtId="0">
      <sharedItems/>
    </cacheField>
    <cacheField name="שם נהג" numFmtId="0">
      <sharedItems count="20">
        <s v="מאגר - תובל (בעבר עומר כהן - טכנאי/ עמית רוזנשטיין)"/>
        <s v="מחסן איציק משיח"/>
        <s v="יאיר חסידוב"/>
        <s v="יגאל פניאל"/>
        <s v="אורי צמח"/>
        <s v="איציק גבע"/>
        <s v="לא נמצא"/>
        <s v="יניב הררי"/>
        <s v="יאיר חסידוף"/>
        <s v="אבי ברכה "/>
        <s v="ארז שפירא(מאגר)"/>
        <s v="יחזקאל שמעוני"/>
        <s v="דניאל קעאטבי"/>
        <s v="אמנון גבע "/>
        <s v="עמית רוזנשטיין"/>
        <s v="כנרת פרס"/>
        <s v="דוד זילברמן "/>
        <s v="מאגר(יקום אלעד)"/>
        <s v="ירון יוסף "/>
        <s v="גאיה שמעוני "/>
      </sharedItems>
    </cacheField>
    <cacheField name="שישי/שבת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d v="2024-12-25T00:00:00"/>
    <d v="2024-12-25T00:00:00"/>
    <s v="Wednesday"/>
    <s v="ד"/>
    <s v="אלעד"/>
    <s v="אוהב ציון"/>
    <m/>
    <s v="050-5911881"/>
    <n v="19253701"/>
    <m/>
    <m/>
    <s v="היקב (גל)/"/>
    <d v="1899-12-30T10:15:00"/>
    <d v="1899-12-30T10:32:19"/>
    <d v="1899-12-30T00:17:19"/>
    <s v="-"/>
    <n v="12"/>
    <b v="1"/>
    <x v="0"/>
    <x v="0"/>
  </r>
  <r>
    <d v="2024-12-25T00:00:00"/>
    <d v="2024-12-25T00:00:00"/>
    <s v="Wednesday"/>
    <s v="ד"/>
    <s v="איציק"/>
    <s v="משיח"/>
    <m/>
    <s v="052-8416547"/>
    <n v="74599802"/>
    <m/>
    <m/>
    <s v="בני ברק/רחבי העיר"/>
    <d v="1899-12-30T11:11:24"/>
    <d v="1899-12-30T11:38:24"/>
    <d v="1899-12-30T00:27:00"/>
    <n v="6.3"/>
    <n v="2.84"/>
    <b v="1"/>
    <x v="1"/>
    <x v="0"/>
  </r>
  <r>
    <d v="2024-12-25T00:00:00"/>
    <d v="2024-12-25T00:00:00"/>
    <s v="Wednesday"/>
    <s v="ד"/>
    <s v="יאיר"/>
    <s v="חסידוף"/>
    <m/>
    <s v="052-3633515"/>
    <n v="50113501"/>
    <m/>
    <m/>
    <s v="אופקים/רחבי העיר"/>
    <d v="1899-12-30T12:19:10"/>
    <d v="1899-12-30T19:00:00"/>
    <d v="1899-12-30T06:40:50"/>
    <n v="6"/>
    <n v="40.1"/>
    <b v="1"/>
    <x v="2"/>
    <x v="0"/>
  </r>
  <r>
    <d v="2024-12-25T00:00:00"/>
    <d v="2024-12-25T00:00:00"/>
    <s v="Wednesday"/>
    <s v="ד"/>
    <s v="יגאל"/>
    <s v="פניאל"/>
    <m/>
    <s v="050-8855640"/>
    <n v="51513101"/>
    <m/>
    <m/>
    <s v="חניון התרבות - הבימה/"/>
    <d v="1899-12-30T14:12:00"/>
    <d v="1899-12-30T15:03:33"/>
    <d v="1899-12-30T00:51:33"/>
    <s v="-"/>
    <n v="5"/>
    <b v="1"/>
    <x v="3"/>
    <x v="0"/>
  </r>
  <r>
    <d v="2024-12-26T00:00:00"/>
    <d v="2024-12-26T00:00:00"/>
    <s v="Thursday"/>
    <s v="ה"/>
    <s v="אורי"/>
    <s v="צמח"/>
    <m/>
    <s v="054-5699318"/>
    <n v="8280686"/>
    <m/>
    <m/>
    <s v="רמת גן/רחבי העיר"/>
    <d v="1899-12-30T10:37:28"/>
    <d v="1899-12-30T13:37:28"/>
    <d v="1899-12-30T03:00:00"/>
    <n v="11.88"/>
    <n v="35.64"/>
    <b v="1"/>
    <x v="4"/>
    <x v="0"/>
  </r>
  <r>
    <d v="2024-12-26T00:00:00"/>
    <d v="2024-12-26T00:00:00"/>
    <s v="Thursday"/>
    <s v="ה"/>
    <s v="איציק"/>
    <s v="גבע"/>
    <m/>
    <s v="052-3235924"/>
    <n v="53484801"/>
    <m/>
    <m/>
    <s v="ירושלים/אזור חניה עד שעה  18:00"/>
    <d v="1899-12-30T11:06:42"/>
    <d v="1899-12-30T13:30:42"/>
    <d v="1899-12-30T02:24:00"/>
    <n v="12.4"/>
    <n v="29.76"/>
    <b v="1"/>
    <x v="5"/>
    <x v="0"/>
  </r>
  <r>
    <d v="2024-12-26T00:00:00"/>
    <d v="2024-12-26T00:00:00"/>
    <s v="Thursday"/>
    <s v="ה"/>
    <s v="יניב"/>
    <s v="הררי"/>
    <m/>
    <s v="054-4878330"/>
    <m/>
    <m/>
    <m/>
    <s v="בית מרס/"/>
    <d v="1899-12-30T11:24:00"/>
    <d v="1899-12-30T12:15:22"/>
    <d v="1899-12-30T00:51:22"/>
    <s v="-"/>
    <n v="8"/>
    <b v="1"/>
    <x v="6"/>
    <x v="0"/>
  </r>
  <r>
    <d v="2024-12-26T00:00:00"/>
    <d v="2024-12-26T00:00:00"/>
    <s v="Thursday"/>
    <s v="ה"/>
    <s v="אלעד"/>
    <s v="אוהב ציון"/>
    <m/>
    <s v="050-5911881"/>
    <n v="19253701"/>
    <m/>
    <m/>
    <s v="קניון רמת אביב/"/>
    <d v="1899-12-30T11:36:30"/>
    <d v="1899-12-30T11:55:35"/>
    <d v="1899-12-30T00:19:05"/>
    <s v="-"/>
    <n v="8"/>
    <b v="1"/>
    <x v="0"/>
    <x v="0"/>
  </r>
  <r>
    <d v="2024-12-26T00:00:00"/>
    <d v="2024-12-26T00:00:00"/>
    <s v="Thursday"/>
    <s v="ה"/>
    <s v="יניב"/>
    <s v="הררי"/>
    <m/>
    <s v="054-4878330"/>
    <n v="76886302"/>
    <m/>
    <m/>
    <s v="יהוד/רחבי העיר"/>
    <d v="1899-12-30T12:56:43"/>
    <d v="1899-12-30T15:47:03"/>
    <d v="1899-12-30T02:50:20"/>
    <n v="5.7"/>
    <n v="16.149999999999999"/>
    <b v="1"/>
    <x v="7"/>
    <x v="0"/>
  </r>
  <r>
    <d v="2024-12-26T00:00:00"/>
    <d v="2024-12-26T00:00:00"/>
    <s v="Thursday"/>
    <s v="ה"/>
    <s v="ישי"/>
    <s v="אילת"/>
    <m/>
    <s v="058-5183183"/>
    <n v="40295602"/>
    <m/>
    <m/>
    <s v="חדרה/רחבי העיר"/>
    <d v="1899-12-30T13:25:47"/>
    <d v="1899-12-30T15:30:47"/>
    <d v="1899-12-30T02:05:00"/>
    <n v="5"/>
    <n v="10.42"/>
    <b v="1"/>
    <x v="8"/>
    <x v="0"/>
  </r>
  <r>
    <d v="2024-12-26T00:00:00"/>
    <d v="2024-12-26T00:00:00"/>
    <s v="Thursday"/>
    <s v="ה"/>
    <s v="איציק"/>
    <s v="גבע"/>
    <m/>
    <s v="052-3235924"/>
    <n v="53484801"/>
    <m/>
    <m/>
    <s v="ירושלים/אזור חניה עד שעה  18:00"/>
    <d v="1899-12-30T13:32:34"/>
    <d v="1899-12-30T14:15:34"/>
    <d v="1899-12-30T00:43:00"/>
    <n v="12.4"/>
    <n v="8.89"/>
    <b v="1"/>
    <x v="5"/>
    <x v="0"/>
  </r>
  <r>
    <d v="2024-12-26T00:00:00"/>
    <d v="2024-12-26T00:00:00"/>
    <s v="Thursday"/>
    <s v="ה"/>
    <s v="אורי"/>
    <s v="צמח"/>
    <m/>
    <s v="054-5699318"/>
    <n v="8280686"/>
    <m/>
    <m/>
    <s v="רמת גן/רחבי העיר"/>
    <d v="1899-12-30T13:37:28"/>
    <d v="1899-12-30T14:45:28"/>
    <d v="1899-12-30T01:08:00"/>
    <n v="11.88"/>
    <n v="13.46"/>
    <b v="1"/>
    <x v="4"/>
    <x v="0"/>
  </r>
  <r>
    <d v="2024-12-26T00:00:00"/>
    <d v="2024-12-26T00:00:00"/>
    <s v="Thursday"/>
    <s v="ה"/>
    <s v="איציק"/>
    <s v="משיח"/>
    <m/>
    <s v="052-8416547"/>
    <n v="74599802"/>
    <m/>
    <m/>
    <s v="ראשון לציון/א. תעשיה"/>
    <d v="1899-12-30T13:50:40"/>
    <d v="1899-12-30T14:08:01"/>
    <d v="1899-12-30T00:17:21"/>
    <n v="6.4"/>
    <n v="1.81"/>
    <b v="1"/>
    <x v="1"/>
    <x v="0"/>
  </r>
  <r>
    <d v="2024-12-26T00:00:00"/>
    <d v="2024-12-26T00:00:00"/>
    <s v="Thursday"/>
    <s v="ה"/>
    <s v="יגאל"/>
    <s v="פניאל"/>
    <m/>
    <s v="050-8855640"/>
    <n v="51513101"/>
    <m/>
    <m/>
    <s v="קרית אונו/חניה המסתיימת בשעה 19:00"/>
    <d v="1899-12-30T14:55:19"/>
    <d v="1899-12-30T15:52:19"/>
    <d v="1899-12-30T00:57:00"/>
    <n v="5.39"/>
    <n v="5.12"/>
    <b v="1"/>
    <x v="3"/>
    <x v="0"/>
  </r>
  <r>
    <d v="2024-12-26T00:00:00"/>
    <d v="2024-12-26T00:00:00"/>
    <s v="Thursday"/>
    <s v="ה"/>
    <s v="יניב"/>
    <s v="הררי"/>
    <m/>
    <s v="054-4878330"/>
    <n v="76886302"/>
    <m/>
    <m/>
    <s v="תל אביב-יפו/רחבי העיר (אזורים 1 2 4 12 13) - חניה בתשלום עד 19:00. בשישי עד 17:00"/>
    <d v="1899-12-30T15:47:17"/>
    <d v="1899-12-30T17:12:17"/>
    <d v="1899-12-30T01:25:00"/>
    <n v="7"/>
    <n v="9.92"/>
    <b v="1"/>
    <x v="7"/>
    <x v="0"/>
  </r>
  <r>
    <d v="2024-12-26T00:00:00"/>
    <d v="2024-12-26T00:00:00"/>
    <s v="Thursday"/>
    <s v="ה"/>
    <s v="איציק"/>
    <s v="גבע"/>
    <m/>
    <s v="052-3235924"/>
    <n v="53484801"/>
    <m/>
    <m/>
    <s v="ראש העין/רחבי העיר ואזורי תעשיה"/>
    <d v="1899-12-30T15:48:46"/>
    <d v="1899-12-30T16:58:54"/>
    <d v="1899-12-30T01:10:08"/>
    <n v="4"/>
    <n v="4.67"/>
    <b v="1"/>
    <x v="5"/>
    <x v="0"/>
  </r>
  <r>
    <d v="2024-12-27T00:00:00"/>
    <d v="2024-12-27T00:00:00"/>
    <s v="Friday"/>
    <s v="ו"/>
    <s v="אבי"/>
    <s v="ברכה"/>
    <m/>
    <s v="052-8416590"/>
    <n v="63864202"/>
    <m/>
    <m/>
    <s v="עזריאלי גבעתיים/"/>
    <d v="1899-12-30T10:45:57"/>
    <d v="1899-12-30T13:03:00"/>
    <d v="1899-12-30T02:17:03"/>
    <s v="-"/>
    <n v="5"/>
    <b v="1"/>
    <x v="9"/>
    <x v="1"/>
  </r>
  <r>
    <d v="2024-12-29T00:00:00"/>
    <d v="2024-12-29T00:00:00"/>
    <s v="Sunday"/>
    <s v="א"/>
    <s v="יאיר"/>
    <s v="חסידוף"/>
    <m/>
    <s v="052-3633515"/>
    <n v="50113501"/>
    <m/>
    <m/>
    <s v="אופקים/רחבי העיר"/>
    <d v="1899-12-30T09:26:14"/>
    <d v="1899-12-30T19:00:00"/>
    <d v="1899-12-30T09:33:46"/>
    <n v="6"/>
    <n v="57.4"/>
    <b v="1"/>
    <x v="2"/>
    <x v="0"/>
  </r>
  <r>
    <d v="2024-12-29T00:00:00"/>
    <d v="2024-12-29T00:00:00"/>
    <s v="Sunday"/>
    <s v="א"/>
    <s v="איציק"/>
    <s v="גבע"/>
    <m/>
    <s v="052-3235924"/>
    <n v="53484801"/>
    <m/>
    <m/>
    <s v="ראש העין/רחבי העיר ואזורי תעשיה"/>
    <d v="1899-12-30T11:36:45"/>
    <d v="1899-12-30T11:38:11"/>
    <d v="1899-12-30T00:01:26"/>
    <n v="4"/>
    <n v="7.0000000000000007E-2"/>
    <b v="1"/>
    <x v="5"/>
    <x v="0"/>
  </r>
  <r>
    <d v="2024-12-29T00:00:00"/>
    <d v="2024-12-29T00:00:00"/>
    <s v="Sunday"/>
    <s v="א"/>
    <s v="ישי"/>
    <s v="אילת"/>
    <m/>
    <s v="058-5183183"/>
    <n v="40295602"/>
    <m/>
    <m/>
    <s v="יהוד/רחבי העיר"/>
    <d v="1899-12-30T13:26:25"/>
    <d v="1899-12-30T13:40:25"/>
    <d v="1899-12-30T00:14:00"/>
    <n v="5.7"/>
    <n v="1.33"/>
    <b v="1"/>
    <x v="8"/>
    <x v="0"/>
  </r>
  <r>
    <d v="2024-12-29T00:00:00"/>
    <d v="2024-12-29T00:00:00"/>
    <s v="Sunday"/>
    <s v="א"/>
    <s v="אבי"/>
    <s v="ברכה"/>
    <m/>
    <s v="052-8416590"/>
    <n v="63864202"/>
    <m/>
    <m/>
    <s v="אשקלון/רחבי העיר"/>
    <d v="1899-12-30T13:40:00"/>
    <d v="1899-12-30T14:21:21"/>
    <d v="1899-12-30T00:41:21"/>
    <n v="6.3"/>
    <n v="4.3"/>
    <b v="1"/>
    <x v="9"/>
    <x v="0"/>
  </r>
  <r>
    <d v="2024-12-29T00:00:00"/>
    <d v="2024-12-29T00:00:00"/>
    <s v="Sunday"/>
    <s v="א"/>
    <s v="איציק"/>
    <s v="משיח"/>
    <m/>
    <s v="052-8416547"/>
    <n v="74599802"/>
    <m/>
    <m/>
    <s v="ראשון לציון/א. תעשיה"/>
    <d v="1899-12-30T18:00:46"/>
    <d v="1899-12-30T18:12:46"/>
    <d v="1899-12-30T00:12:00"/>
    <n v="6.4"/>
    <n v="1.28"/>
    <b v="1"/>
    <x v="1"/>
    <x v="0"/>
  </r>
  <r>
    <d v="2024-12-30T00:00:00"/>
    <d v="2024-12-30T00:00:00"/>
    <s v="Monday"/>
    <s v="ב"/>
    <s v="איציק"/>
    <s v="גבע"/>
    <m/>
    <s v="052-3235924"/>
    <n v="53484801"/>
    <m/>
    <m/>
    <s v="אשדוד/רחבי העיר"/>
    <d v="1899-12-30T10:16:12"/>
    <d v="1899-12-30T11:48:12"/>
    <d v="1899-12-30T01:32:00"/>
    <n v="4.2"/>
    <n v="6.44"/>
    <b v="1"/>
    <x v="5"/>
    <x v="0"/>
  </r>
  <r>
    <d v="2024-12-31T00:00:00"/>
    <d v="2024-12-31T00:00:00"/>
    <s v="Tuesday"/>
    <s v="ג"/>
    <s v="אבי"/>
    <s v="ברכה"/>
    <m/>
    <s v="052-8416590"/>
    <n v="63864202"/>
    <m/>
    <m/>
    <s v="נצרת/"/>
    <d v="1899-12-30T11:49:18"/>
    <d v="1899-12-30T12:02:18"/>
    <d v="1899-12-30T00:13:00"/>
    <n v="3"/>
    <n v="0.65"/>
    <b v="1"/>
    <x v="9"/>
    <x v="0"/>
  </r>
  <r>
    <d v="2024-12-31T00:00:00"/>
    <d v="2024-12-31T00:00:00"/>
    <s v="Tuesday"/>
    <s v="ג"/>
    <s v="ארז"/>
    <s v="שפירא"/>
    <s v="025514282"/>
    <s v="050-8677799"/>
    <n v="73382101"/>
    <m/>
    <m/>
    <s v="חדרה/רחבי העיר"/>
    <d v="1899-12-30T12:49:25"/>
    <d v="1899-12-30T13:01:29"/>
    <d v="1899-12-30T00:12:04"/>
    <n v="5"/>
    <n v="1"/>
    <b v="1"/>
    <x v="10"/>
    <x v="0"/>
  </r>
  <r>
    <d v="2024-12-31T00:00:00"/>
    <d v="2024-12-31T00:00:00"/>
    <s v="Tuesday"/>
    <s v="ג"/>
    <s v="יגאל"/>
    <s v="פניאל"/>
    <m/>
    <s v="050-8855640"/>
    <n v="51513101"/>
    <m/>
    <m/>
    <s v="חניון ספיר 9/"/>
    <d v="1899-12-30T13:51:43"/>
    <d v="1899-12-30T15:11:19"/>
    <d v="1899-12-30T01:19:36"/>
    <s v="-"/>
    <n v="17"/>
    <b v="1"/>
    <x v="3"/>
    <x v="0"/>
  </r>
  <r>
    <d v="2024-12-31T00:00:00"/>
    <d v="2024-12-31T00:00:00"/>
    <s v="Tuesday"/>
    <s v="ג"/>
    <s v="ישי"/>
    <s v="אילת"/>
    <m/>
    <s v="058-5183183"/>
    <n v="40295602"/>
    <m/>
    <m/>
    <s v="ירושלים/אזור חניה עד שעה  18:00"/>
    <d v="1899-12-30T13:57:33"/>
    <d v="1899-12-30T14:14:33"/>
    <d v="1899-12-30T00:17:00"/>
    <n v="12.4"/>
    <n v="3.51"/>
    <b v="1"/>
    <x v="8"/>
    <x v="0"/>
  </r>
  <r>
    <d v="2024-12-31T00:00:00"/>
    <d v="2024-12-31T00:00:00"/>
    <s v="Tuesday"/>
    <s v="ג"/>
    <s v="ישי"/>
    <s v="אילת"/>
    <m/>
    <s v="058-5183183"/>
    <n v="40295602"/>
    <m/>
    <m/>
    <s v="ירושלים/אזור חניה עד שעה  18:00"/>
    <d v="1899-12-30T14:38:37"/>
    <d v="1899-12-30T15:09:37"/>
    <d v="1899-12-30T00:31:00"/>
    <n v="12.4"/>
    <n v="6.41"/>
    <b v="1"/>
    <x v="8"/>
    <x v="0"/>
  </r>
  <r>
    <d v="2024-12-31T00:00:00"/>
    <d v="2024-12-31T00:00:00"/>
    <s v="Tuesday"/>
    <s v="ג"/>
    <s v="איציק"/>
    <s v="גבע"/>
    <m/>
    <s v="052-3235924"/>
    <n v="53484801"/>
    <m/>
    <m/>
    <s v="כפר סבא/חניה עד 17:00. מ17:00 חניה לבעלי תו אזורי תואם"/>
    <d v="1899-12-30T15:45:45"/>
    <d v="1899-12-30T15:50:45"/>
    <d v="1899-12-30T00:05:00"/>
    <n v="6.6"/>
    <n v="0.55000000000000004"/>
    <b v="1"/>
    <x v="5"/>
    <x v="0"/>
  </r>
  <r>
    <d v="2024-12-31T00:00:00"/>
    <d v="2024-12-31T00:00:00"/>
    <s v="Tuesday"/>
    <s v="ג"/>
    <s v="יחזקאל _x0009_"/>
    <s v="שמעוני"/>
    <s v="         "/>
    <s v="052-3321253"/>
    <n v="70725702"/>
    <m/>
    <m/>
    <s v="הרצליה/אזורי תעשיה"/>
    <d v="1899-12-30T17:33:44"/>
    <d v="1899-12-30T18:42:44"/>
    <d v="1899-12-30T01:09:00"/>
    <n v="6.2"/>
    <n v="7.13"/>
    <b v="1"/>
    <x v="11"/>
    <x v="0"/>
  </r>
  <r>
    <d v="2024-12-31T00:00:00"/>
    <d v="2024-12-31T00:00:00"/>
    <s v="Tuesday"/>
    <s v="ג"/>
    <s v="דניאל"/>
    <s v="קעטבי"/>
    <s v="         "/>
    <s v="052-3981526"/>
    <n v="77443601"/>
    <m/>
    <m/>
    <s v="נתניה/רחבי העיר"/>
    <d v="1899-12-30T17:39:25"/>
    <d v="1899-12-30T17:45:25"/>
    <d v="1899-12-30T00:06:00"/>
    <n v="5.5"/>
    <n v="0.55000000000000004"/>
    <b v="1"/>
    <x v="12"/>
    <x v="0"/>
  </r>
  <r>
    <d v="2024-12-31T00:00:00"/>
    <d v="2024-12-31T00:00:00"/>
    <s v="Tuesday"/>
    <s v="ג"/>
    <s v="דניאל"/>
    <s v="קעטבי"/>
    <s v="         "/>
    <s v="052-3981526"/>
    <n v="77443601"/>
    <m/>
    <m/>
    <s v="נתניה/רחבי העיר"/>
    <d v="1899-12-30T17:51:44"/>
    <d v="1899-12-30T18:03:44"/>
    <d v="1899-12-30T00:12:00"/>
    <n v="5.5"/>
    <n v="1.1000000000000001"/>
    <b v="1"/>
    <x v="12"/>
    <x v="0"/>
  </r>
  <r>
    <d v="2025-01-01T00:00:00"/>
    <d v="2025-01-01T00:00:00"/>
    <s v="Wednesday"/>
    <s v="ד"/>
    <s v="דניאל"/>
    <s v="קעטבי"/>
    <s v="         "/>
    <s v="052-3981526"/>
    <n v="77443601"/>
    <m/>
    <m/>
    <s v="קניון רמת אביב/"/>
    <d v="1899-12-30T10:15:28"/>
    <d v="1899-12-30T10:37:22"/>
    <d v="1899-12-30T00:21:54"/>
    <s v="-"/>
    <n v="10"/>
    <b v="1"/>
    <x v="12"/>
    <x v="0"/>
  </r>
  <r>
    <d v="2025-01-01T00:00:00"/>
    <d v="2025-01-01T00:00:00"/>
    <s v="Wednesday"/>
    <s v="ד"/>
    <s v="יאיר"/>
    <s v="חסידוף"/>
    <m/>
    <s v="052-3633515"/>
    <n v="50113501"/>
    <m/>
    <m/>
    <s v="תל אביב-יפו/מרכז העיר (אזורים 6 7 9 10) - חניה בתשלום עד 17:00 כולל שישי. החל משעה 17:00 החניה לתושבי האזור בלבד"/>
    <d v="1899-12-30T12:46:00"/>
    <d v="1899-12-30T13:39:10"/>
    <d v="1899-12-30T00:53:10"/>
    <n v="12.4"/>
    <n v="10.95"/>
    <b v="1"/>
    <x v="2"/>
    <x v="0"/>
  </r>
  <r>
    <d v="2025-01-01T00:00:00"/>
    <d v="2025-01-01T00:00:00"/>
    <s v="Wednesday"/>
    <s v="ד"/>
    <s v="איציק"/>
    <s v="גבע"/>
    <m/>
    <s v="052-3235924"/>
    <n v="53484801"/>
    <m/>
    <m/>
    <s v="אופקים/רחבי העיר"/>
    <d v="1899-12-30T13:04:27"/>
    <d v="1899-12-30T15:42:36"/>
    <d v="1899-12-30T02:38:09"/>
    <n v="6"/>
    <n v="15.8"/>
    <b v="1"/>
    <x v="5"/>
    <x v="0"/>
  </r>
  <r>
    <d v="2025-01-01T00:00:00"/>
    <d v="2025-01-01T00:00:00"/>
    <s v="Wednesday"/>
    <s v="ד"/>
    <s v="אמנון"/>
    <s v="גבע"/>
    <s v="         "/>
    <s v="052-2249035"/>
    <n v="6823255"/>
    <m/>
    <m/>
    <s v="חניוני בלומפילד/"/>
    <d v="1899-12-30T13:28:00"/>
    <d v="1899-12-30T13:53:40"/>
    <d v="1899-12-30T00:25:40"/>
    <s v="-"/>
    <n v="30"/>
    <b v="1"/>
    <x v="13"/>
    <x v="0"/>
  </r>
  <r>
    <d v="2025-01-02T00:00:00"/>
    <d v="2025-01-02T00:00:00"/>
    <s v="Thursday"/>
    <s v="ה"/>
    <s v="עמית"/>
    <s v="רוזנשטיין"/>
    <m/>
    <s v="052-2249031"/>
    <n v="54718201"/>
    <m/>
    <m/>
    <s v="ראשון לציון/א. תעשיה"/>
    <d v="1899-12-30T08:00:00"/>
    <d v="1899-12-30T08:07:09"/>
    <d v="1899-12-30T00:07:09"/>
    <n v="6.4"/>
    <n v="0.75"/>
    <b v="1"/>
    <x v="14"/>
    <x v="0"/>
  </r>
  <r>
    <d v="2025-01-02T00:00:00"/>
    <d v="2025-01-02T00:00:00"/>
    <s v="Thursday"/>
    <s v="ה"/>
    <s v="איציק"/>
    <s v="משיח"/>
    <m/>
    <s v="052-8416547"/>
    <n v="74599802"/>
    <m/>
    <m/>
    <s v="ראשון לציון/א. תעשיה"/>
    <d v="1899-12-30T09:47:00"/>
    <d v="1899-12-30T09:58:00"/>
    <d v="1899-12-30T00:11:00"/>
    <n v="6.4"/>
    <n v="1.17"/>
    <b v="1"/>
    <x v="1"/>
    <x v="0"/>
  </r>
  <r>
    <d v="2025-01-02T00:00:00"/>
    <d v="2025-01-02T00:00:00"/>
    <s v="Thursday"/>
    <s v="ה"/>
    <s v="יניב"/>
    <s v="הררי"/>
    <m/>
    <s v="054-4878330"/>
    <n v="76886302"/>
    <m/>
    <m/>
    <s v="תל אביב-יפו/רחבי העיר(אזורים 1 2 4 12 13)-חניה בתשלום עד 17:00 כולל שישי.החל משעה 17:00 החניה לתושבי האזור בלבד"/>
    <d v="1899-12-30T12:45:17"/>
    <d v="1899-12-30T15:45:17"/>
    <d v="1899-12-30T03:00:00"/>
    <n v="7"/>
    <n v="21"/>
    <b v="1"/>
    <x v="7"/>
    <x v="0"/>
  </r>
  <r>
    <d v="2025-01-02T00:00:00"/>
    <d v="2025-01-02T00:00:00"/>
    <s v="Thursday"/>
    <s v="ה"/>
    <s v="יאיר"/>
    <s v="חסידוף"/>
    <m/>
    <s v="052-3633515"/>
    <n v="50113501"/>
    <m/>
    <m/>
    <s v="החשמל/"/>
    <d v="1899-12-30T14:08:00"/>
    <d v="1899-12-30T14:26:53"/>
    <d v="1899-12-30T00:18:53"/>
    <s v="-"/>
    <n v="20"/>
    <b v="1"/>
    <x v="2"/>
    <x v="0"/>
  </r>
  <r>
    <d v="2025-01-02T00:00:00"/>
    <d v="2025-01-02T00:00:00"/>
    <s v="Thursday"/>
    <s v="ה"/>
    <s v="אלעד"/>
    <s v="אוהב ציון"/>
    <m/>
    <s v="050-5911881"/>
    <n v="19253701"/>
    <m/>
    <m/>
    <s v="עזריאלי ת&quot;א/"/>
    <d v="1899-12-30T14:58:55"/>
    <d v="1899-12-30T15:19:46"/>
    <d v="1899-12-30T00:20:51"/>
    <s v="-"/>
    <n v="17"/>
    <b v="1"/>
    <x v="0"/>
    <x v="0"/>
  </r>
  <r>
    <d v="2025-01-02T00:00:00"/>
    <d v="2025-01-02T00:00:00"/>
    <s v="Thursday"/>
    <s v="ה"/>
    <s v="איציק"/>
    <s v="משיח"/>
    <m/>
    <s v="052-8416547"/>
    <n v="74599802"/>
    <m/>
    <m/>
    <s v="ראשון לציון/א. תעשיה"/>
    <d v="1899-12-30T15:05:53"/>
    <d v="1899-12-30T15:20:53"/>
    <d v="1899-12-30T00:15:00"/>
    <n v="6.4"/>
    <n v="1.6"/>
    <b v="1"/>
    <x v="1"/>
    <x v="0"/>
  </r>
  <r>
    <d v="2025-01-02T00:00:00"/>
    <d v="2025-01-02T00:00:00"/>
    <s v="Thursday"/>
    <s v="ה"/>
    <s v="יחזקאל _x0009_"/>
    <s v="שמעוני"/>
    <s v="         "/>
    <s v="052-3321253"/>
    <n v="70725702"/>
    <m/>
    <m/>
    <s v="קניון רמת אביב/"/>
    <d v="1899-12-30T17:30:02"/>
    <d v="1899-12-30T19:45:31"/>
    <d v="1899-12-30T02:15:29"/>
    <s v="-"/>
    <n v="26"/>
    <b v="1"/>
    <x v="11"/>
    <x v="0"/>
  </r>
  <r>
    <d v="2025-01-03T00:00:00"/>
    <d v="2025-01-03T00:00:00"/>
    <s v="Friday"/>
    <s v="ו"/>
    <s v="יחזקאל _x0009_"/>
    <s v="שמעוני"/>
    <s v="         "/>
    <s v="052-3321253"/>
    <n v="70725702"/>
    <m/>
    <m/>
    <s v="רמת גן/רחבי העיר"/>
    <d v="1899-12-30T11:15:30"/>
    <d v="1899-12-30T11:46:57"/>
    <d v="1899-12-30T00:31:27"/>
    <n v="11.88"/>
    <n v="6.14"/>
    <b v="1"/>
    <x v="11"/>
    <x v="1"/>
  </r>
  <r>
    <d v="2025-01-04T00:00:00"/>
    <d v="2025-01-04T00:00:00"/>
    <s v="Saturday"/>
    <s v="ש"/>
    <s v="אמנון"/>
    <s v="גבע"/>
    <s v="         "/>
    <s v="052-2249035"/>
    <n v="6823255"/>
    <m/>
    <m/>
    <s v="גולפיטק/"/>
    <d v="1899-12-30T11:49:00"/>
    <d v="1899-12-30T14:08:55"/>
    <d v="1899-12-30T02:19:55"/>
    <s v="-"/>
    <n v="30"/>
    <b v="1"/>
    <x v="13"/>
    <x v="1"/>
  </r>
  <r>
    <d v="2025-01-05T00:00:00"/>
    <d v="2025-01-05T00:00:00"/>
    <s v="Sunday"/>
    <s v="א"/>
    <s v="עמית"/>
    <s v="רוזנשטיין"/>
    <m/>
    <s v="052-2249031"/>
    <n v="54718201"/>
    <m/>
    <m/>
    <s v="ראשון לציון/א. תעשיה"/>
    <d v="1899-12-30T09:58:05"/>
    <d v="1899-12-30T11:09:35"/>
    <d v="1899-12-30T01:11:30"/>
    <n v="6.4"/>
    <n v="7.57"/>
    <b v="1"/>
    <x v="14"/>
    <x v="0"/>
  </r>
  <r>
    <d v="2025-01-05T00:00:00"/>
    <d v="2025-01-05T00:00:00"/>
    <s v="Sunday"/>
    <s v="א"/>
    <s v="אבי"/>
    <s v="ברכה"/>
    <m/>
    <s v="052-8416590"/>
    <n v="63864202"/>
    <m/>
    <m/>
    <s v="באר שבע/עיר העתיקה"/>
    <d v="1899-12-30T10:27:20"/>
    <d v="1899-12-30T10:59:22"/>
    <d v="1899-12-30T00:32:02"/>
    <n v="6.4"/>
    <n v="3.41"/>
    <b v="1"/>
    <x v="9"/>
    <x v="0"/>
  </r>
  <r>
    <d v="2025-01-05T00:00:00"/>
    <d v="2025-01-05T00:00:00"/>
    <s v="Sunday"/>
    <s v="א"/>
    <s v="עמית"/>
    <s v="רוזנשטיין"/>
    <m/>
    <s v="052-2249031"/>
    <n v="54718201"/>
    <m/>
    <m/>
    <s v="ראשון לציון/א. תעשיה"/>
    <d v="1899-12-30T11:39:16"/>
    <d v="1899-12-30T13:37:37"/>
    <d v="1899-12-30T01:58:21"/>
    <n v="6.4"/>
    <n v="12.59"/>
    <b v="1"/>
    <x v="14"/>
    <x v="0"/>
  </r>
  <r>
    <d v="2025-01-05T00:00:00"/>
    <d v="2025-01-05T00:00:00"/>
    <s v="Sunday"/>
    <s v="א"/>
    <s v="אבי"/>
    <s v="ברכה"/>
    <m/>
    <s v="052-8416590"/>
    <n v="63864202"/>
    <m/>
    <m/>
    <s v="באר שבע/עיר העתיקה"/>
    <d v="1899-12-30T12:17:51"/>
    <d v="1899-12-30T13:32:51"/>
    <d v="1899-12-30T01:15:00"/>
    <n v="6.4"/>
    <n v="8"/>
    <b v="1"/>
    <x v="9"/>
    <x v="0"/>
  </r>
  <r>
    <d v="2025-01-05T00:00:00"/>
    <d v="2025-01-05T00:00:00"/>
    <s v="Sunday"/>
    <s v="א"/>
    <s v="יניב"/>
    <s v="הררי"/>
    <m/>
    <s v="054-4878330"/>
    <n v="76886302"/>
    <m/>
    <m/>
    <s v="החילזון/"/>
    <d v="1899-12-30T12:29:27"/>
    <d v="1899-12-30T13:13:22"/>
    <d v="1899-12-30T00:43:55"/>
    <s v="-"/>
    <n v="32"/>
    <b v="1"/>
    <x v="7"/>
    <x v="0"/>
  </r>
  <r>
    <d v="2025-01-05T00:00:00"/>
    <d v="2025-01-05T00:00:00"/>
    <s v="Sunday"/>
    <s v="א"/>
    <s v="ארז"/>
    <s v="שפירא"/>
    <s v="025514282"/>
    <s v="050-8677799"/>
    <m/>
    <m/>
    <m/>
    <s v="עתיר ידע 26/"/>
    <d v="1899-12-30T12:35:00"/>
    <d v="1899-12-30T13:30:32"/>
    <d v="1899-12-30T00:55:32"/>
    <s v="-"/>
    <n v="12"/>
    <b v="1"/>
    <x v="6"/>
    <x v="0"/>
  </r>
  <r>
    <d v="2025-01-05T00:00:00"/>
    <d v="2025-01-05T00:00:00"/>
    <s v="Sunday"/>
    <s v="א"/>
    <s v="אבי"/>
    <s v="ברכה"/>
    <m/>
    <s v="052-8416590"/>
    <n v="63864202"/>
    <m/>
    <m/>
    <s v="אופקים/רחבי העיר"/>
    <d v="1899-12-30T13:33:53"/>
    <d v="1899-12-30T17:26:53"/>
    <d v="1899-12-30T03:53:00"/>
    <n v="6"/>
    <n v="23.3"/>
    <b v="1"/>
    <x v="9"/>
    <x v="0"/>
  </r>
  <r>
    <d v="2025-01-05T00:00:00"/>
    <d v="2025-01-05T00:00:00"/>
    <s v="Sunday"/>
    <s v="א"/>
    <s v="יגאל"/>
    <s v="פניאל"/>
    <m/>
    <s v="050-8855640"/>
    <n v="51513101"/>
    <m/>
    <m/>
    <s v="תל אביב-יפו/רחבי העיר(אזורים 1 2 4 12 13)-חניה בתשלום עד 17:00 כולל שישי.החל משעה 17:00 החניה לתושבי האזור בלבד"/>
    <d v="1899-12-30T14:11:23"/>
    <d v="1899-12-30T15:45:47"/>
    <d v="1899-12-30T01:34:24"/>
    <n v="7"/>
    <n v="10.97"/>
    <b v="1"/>
    <x v="3"/>
    <x v="0"/>
  </r>
  <r>
    <d v="2025-01-05T00:00:00"/>
    <d v="2025-01-05T00:00:00"/>
    <s v="Sunday"/>
    <s v="א"/>
    <s v="יחזקאל _x0009_"/>
    <s v="שמעוני"/>
    <s v="         "/>
    <s v="052-3321253"/>
    <n v="70725702"/>
    <m/>
    <m/>
    <s v="קניון רמת אביב/"/>
    <d v="1899-12-30T18:23:32"/>
    <d v="1899-12-30T20:04:02"/>
    <d v="1899-12-30T01:40:30"/>
    <s v="-"/>
    <n v="19"/>
    <b v="1"/>
    <x v="11"/>
    <x v="0"/>
  </r>
  <r>
    <d v="2025-01-06T00:00:00"/>
    <d v="2025-01-06T00:00:00"/>
    <s v="Monday"/>
    <s v="ב"/>
    <s v="איציק"/>
    <s v="משיח"/>
    <m/>
    <s v="052-8416547"/>
    <n v="74599802"/>
    <m/>
    <m/>
    <s v="בני ברק/רחבי העיר"/>
    <d v="1899-12-30T10:06:17"/>
    <d v="1899-12-30T10:12:17"/>
    <d v="1899-12-30T00:06:00"/>
    <n v="6.3"/>
    <n v="0.63"/>
    <b v="1"/>
    <x v="1"/>
    <x v="0"/>
  </r>
  <r>
    <d v="2025-01-06T00:00:00"/>
    <d v="2025-01-06T00:00:00"/>
    <s v="Monday"/>
    <s v="ב"/>
    <s v="אבי"/>
    <s v="ברכה"/>
    <m/>
    <s v="052-8416590"/>
    <n v="63864202"/>
    <m/>
    <m/>
    <s v="חדרה/מע&quot;ר - מרכז עסקים ראשי "/>
    <d v="1899-12-30T10:15:11"/>
    <d v="1899-12-30T13:15:11"/>
    <d v="1899-12-30T03:00:00"/>
    <n v="5"/>
    <n v="15"/>
    <b v="1"/>
    <x v="9"/>
    <x v="0"/>
  </r>
  <r>
    <d v="2025-01-06T00:00:00"/>
    <d v="2025-01-06T00:00:00"/>
    <s v="Monday"/>
    <s v="ב"/>
    <s v="איציק"/>
    <s v="משיח"/>
    <m/>
    <s v="052-8416547"/>
    <n v="74599802"/>
    <m/>
    <m/>
    <s v="בני ברק/רחבי העיר"/>
    <d v="1899-12-30T10:22:14"/>
    <d v="1899-12-30T10:34:27"/>
    <d v="1899-12-30T00:12:13"/>
    <n v="6.3"/>
    <n v="1.26"/>
    <b v="1"/>
    <x v="1"/>
    <x v="0"/>
  </r>
  <r>
    <d v="2025-01-06T00:00:00"/>
    <d v="2025-01-06T00:00:00"/>
    <s v="Monday"/>
    <s v="ב"/>
    <s v="יגאל"/>
    <s v="פניאל"/>
    <m/>
    <s v="050-8855640"/>
    <n v="51513101"/>
    <m/>
    <m/>
    <s v="רג'ואן YAMIT/"/>
    <d v="1899-12-30T10:37:00"/>
    <d v="1899-12-30T12:39:51"/>
    <d v="1899-12-30T02:02:51"/>
    <s v="-"/>
    <n v="54"/>
    <b v="1"/>
    <x v="3"/>
    <x v="0"/>
  </r>
  <r>
    <d v="2025-01-06T00:00:00"/>
    <d v="2025-01-06T00:00:00"/>
    <s v="Monday"/>
    <s v="ב"/>
    <s v="ישי"/>
    <s v="אילת"/>
    <m/>
    <s v="058-5183183"/>
    <n v="40295602"/>
    <m/>
    <m/>
    <s v="בית הדפוס/"/>
    <d v="1899-12-30T12:33:00"/>
    <d v="1899-12-30T14:54:49"/>
    <d v="1899-12-30T02:21:49"/>
    <s v="-"/>
    <n v="30"/>
    <b v="1"/>
    <x v="8"/>
    <x v="0"/>
  </r>
  <r>
    <d v="2025-01-06T00:00:00"/>
    <d v="2025-01-06T00:00:00"/>
    <s v="Monday"/>
    <s v="ב"/>
    <s v="אמנון"/>
    <s v="גבע"/>
    <s v="         "/>
    <s v="052-2249035"/>
    <n v="6823255"/>
    <m/>
    <m/>
    <s v="ראשון לציון/א. תעשיה"/>
    <d v="1899-12-30T13:27:14"/>
    <d v="1899-12-30T13:41:21"/>
    <d v="1899-12-30T00:14:07"/>
    <n v="6.4"/>
    <n v="1.49"/>
    <b v="1"/>
    <x v="13"/>
    <x v="0"/>
  </r>
  <r>
    <d v="2025-01-06T00:00:00"/>
    <d v="2025-01-06T00:00:00"/>
    <s v="Monday"/>
    <s v="ב"/>
    <s v="יאיר"/>
    <s v="חסידוף"/>
    <m/>
    <s v="052-3633515"/>
    <n v="50113501"/>
    <m/>
    <m/>
    <s v="עזריאלי מלחה/"/>
    <d v="1899-12-30T14:15:14"/>
    <d v="1899-12-30T15:34:51"/>
    <d v="1899-12-30T01:19:37"/>
    <s v="-"/>
    <n v="5"/>
    <b v="1"/>
    <x v="2"/>
    <x v="0"/>
  </r>
  <r>
    <d v="2025-01-06T00:00:00"/>
    <d v="2025-01-06T00:00:00"/>
    <s v="Monday"/>
    <s v="ב"/>
    <s v="ישי"/>
    <s v="אילת"/>
    <m/>
    <s v="058-5183183"/>
    <n v="40295602"/>
    <m/>
    <m/>
    <s v="ירושלים/אזור חניה עד שעה  18:00"/>
    <d v="1899-12-30T15:27:16"/>
    <d v="1899-12-30T17:29:29"/>
    <d v="1899-12-30T02:02:13"/>
    <n v="6.6"/>
    <n v="13.42"/>
    <b v="1"/>
    <x v="8"/>
    <x v="0"/>
  </r>
  <r>
    <d v="2025-01-07T00:00:00"/>
    <d v="2025-01-07T00:00:00"/>
    <s v="Tuesday"/>
    <s v="ג"/>
    <s v="יניב"/>
    <s v="הררי"/>
    <m/>
    <s v="054-4878330"/>
    <n v="76886302"/>
    <m/>
    <m/>
    <s v="בית משפט השלום טבריה/"/>
    <d v="1899-12-30T10:20:00"/>
    <d v="1899-12-30T11:00:11"/>
    <d v="1899-12-30T00:40:11"/>
    <s v="-"/>
    <n v="20"/>
    <b v="1"/>
    <x v="7"/>
    <x v="0"/>
  </r>
  <r>
    <d v="2025-01-07T00:00:00"/>
    <d v="2025-01-07T00:00:00"/>
    <s v="Tuesday"/>
    <s v="ג"/>
    <s v="איציק"/>
    <s v="משיח"/>
    <m/>
    <s v="052-8416547"/>
    <n v="74599802"/>
    <m/>
    <m/>
    <s v="ירושלים/אזור חניה עד שעה  18:00"/>
    <d v="1899-12-30T11:43:57"/>
    <d v="1899-12-30T11:55:57"/>
    <d v="1899-12-30T00:12:00"/>
    <n v="6.6"/>
    <n v="1.32"/>
    <b v="1"/>
    <x v="1"/>
    <x v="0"/>
  </r>
  <r>
    <d v="2025-01-07T00:00:00"/>
    <d v="2025-01-07T00:00:00"/>
    <s v="Tuesday"/>
    <s v="ג"/>
    <s v="אבי"/>
    <s v="ברכה"/>
    <m/>
    <s v="052-8416590"/>
    <n v="63864202"/>
    <m/>
    <m/>
    <s v="נצרת/"/>
    <d v="1899-12-30T12:02:08"/>
    <d v="1899-12-30T21:00:00"/>
    <d v="1899-12-30T08:57:52"/>
    <n v="3"/>
    <n v="26.9"/>
    <b v="1"/>
    <x v="9"/>
    <x v="0"/>
  </r>
  <r>
    <d v="2025-01-07T00:00:00"/>
    <d v="2025-01-07T00:00:00"/>
    <s v="Tuesday"/>
    <s v="ג"/>
    <s v="ישי"/>
    <s v="אילת"/>
    <m/>
    <s v="058-5183183"/>
    <n v="40295602"/>
    <m/>
    <m/>
    <s v="חיפה/כל רחבי העיר"/>
    <d v="1899-12-30T14:32:40"/>
    <d v="1899-12-30T14:58:40"/>
    <d v="1899-12-30T00:26:00"/>
    <n v="6.7"/>
    <n v="2.9"/>
    <b v="1"/>
    <x v="8"/>
    <x v="0"/>
  </r>
  <r>
    <d v="2025-01-07T00:00:00"/>
    <d v="2025-01-07T00:00:00"/>
    <s v="Tuesday"/>
    <s v="ג"/>
    <s v="יחזקאל _x0009_"/>
    <s v="שמעוני"/>
    <s v="         "/>
    <s v="052-3321253"/>
    <n v="70725702"/>
    <m/>
    <m/>
    <s v="הרצליה/אזורי תעשיה"/>
    <d v="1899-12-30T16:30:40"/>
    <d v="1899-12-30T17:41:40"/>
    <d v="1899-12-30T01:11:00"/>
    <n v="6.2"/>
    <n v="7.34"/>
    <b v="1"/>
    <x v="11"/>
    <x v="0"/>
  </r>
  <r>
    <d v="2025-01-07T00:00:00"/>
    <d v="2025-01-07T00:00:00"/>
    <s v="Tuesday"/>
    <s v="ג"/>
    <s v="כנרת"/>
    <s v="פרס"/>
    <m/>
    <s v="052-8274977"/>
    <n v="75872701"/>
    <m/>
    <m/>
    <s v="הרצליה/אזורי תעשיה"/>
    <d v="1899-12-30T16:33:54"/>
    <d v="1899-12-30T17:41:21"/>
    <d v="1899-12-30T01:07:27"/>
    <n v="6.2"/>
    <n v="6.92"/>
    <b v="1"/>
    <x v="15"/>
    <x v="0"/>
  </r>
  <r>
    <d v="2025-01-07T00:00:00"/>
    <d v="2025-01-07T00:00:00"/>
    <s v="Tuesday"/>
    <s v="ג"/>
    <s v="איציק"/>
    <s v="משיח"/>
    <m/>
    <s v="052-8416547"/>
    <n v="74599802"/>
    <m/>
    <m/>
    <s v="ראשון לציון/א. תעשיה"/>
    <d v="1899-12-30T17:04:15"/>
    <d v="1899-12-30T17:23:15"/>
    <d v="1899-12-30T00:19:00"/>
    <n v="6.4"/>
    <n v="2.0299999999999998"/>
    <b v="1"/>
    <x v="1"/>
    <x v="0"/>
  </r>
  <r>
    <d v="2025-01-08T00:00:00"/>
    <d v="2025-01-08T00:00:00"/>
    <s v="Wednesday"/>
    <s v="ד"/>
    <s v="יגאל"/>
    <s v="פניאל"/>
    <m/>
    <s v="050-8855640"/>
    <m/>
    <m/>
    <m/>
    <s v="חניון מצדה/"/>
    <d v="1899-12-30T07:03:00"/>
    <d v="1899-12-30T08:56:17"/>
    <d v="1899-12-30T01:53:17"/>
    <s v="-"/>
    <n v="54"/>
    <b v="1"/>
    <x v="6"/>
    <x v="0"/>
  </r>
  <r>
    <d v="2025-01-08T00:00:00"/>
    <d v="2025-01-08T00:00:00"/>
    <s v="Wednesday"/>
    <s v="ד"/>
    <s v="איציק"/>
    <s v="משיח"/>
    <m/>
    <s v="052-8416547"/>
    <n v="74599802"/>
    <m/>
    <m/>
    <s v="בני ברק/רחבי העיר"/>
    <d v="1899-12-30T10:17:21"/>
    <d v="1899-12-30T11:23:24"/>
    <d v="1899-12-30T01:06:03"/>
    <n v="6.3"/>
    <n v="6.93"/>
    <b v="1"/>
    <x v="1"/>
    <x v="0"/>
  </r>
  <r>
    <d v="2025-01-08T00:00:00"/>
    <d v="2025-01-08T00:00:00"/>
    <s v="Wednesday"/>
    <s v="ד"/>
    <s v="אבי"/>
    <s v="ברכה"/>
    <m/>
    <s v="052-8416590"/>
    <n v="63864202"/>
    <m/>
    <m/>
    <s v="שוהם/מרכז מסחרי אשטרום ומול שוהם"/>
    <d v="1899-12-30T13:48:50"/>
    <d v="1899-12-30T19:00:00"/>
    <d v="1899-12-30T05:11:10"/>
    <n v="3.5"/>
    <n v="11.14"/>
    <b v="1"/>
    <x v="9"/>
    <x v="0"/>
  </r>
  <r>
    <d v="2025-01-08T00:00:00"/>
    <d v="2025-01-08T00:00:00"/>
    <s v="Wednesday"/>
    <s v="ד"/>
    <s v="יגאל"/>
    <s v="פניאל"/>
    <m/>
    <s v="050-8855640"/>
    <m/>
    <m/>
    <m/>
    <s v="חניון מצדה/"/>
    <d v="1899-12-30T15:10:00"/>
    <d v="1899-12-30T18:31:27"/>
    <d v="1899-12-30T03:21:27"/>
    <s v="-"/>
    <n v="90"/>
    <b v="1"/>
    <x v="6"/>
    <x v="0"/>
  </r>
  <r>
    <d v="2025-01-08T00:00:00"/>
    <d v="2025-01-08T00:00:00"/>
    <s v="Wednesday"/>
    <s v="ד"/>
    <s v="יאיר"/>
    <s v="חסידוף"/>
    <m/>
    <s v="052-3633515"/>
    <n v="50113501"/>
    <m/>
    <m/>
    <s v="תל אביב-יפו/רחבי העיר(אזורים 1 2 4 12 13)-חניה בתשלום עד 17:00 כולל שישי.החל משעה 17:00 החניה לתושבי האזור בלבד"/>
    <d v="1899-12-30T15:46:04"/>
    <d v="1899-12-30T16:03:04"/>
    <d v="1899-12-30T00:17:00"/>
    <n v="7"/>
    <n v="1.98"/>
    <b v="1"/>
    <x v="2"/>
    <x v="0"/>
  </r>
  <r>
    <d v="2025-01-09T00:00:00"/>
    <d v="2025-01-09T00:00:00"/>
    <s v="Thursday"/>
    <s v="ה"/>
    <s v="אמנון"/>
    <s v="גבע"/>
    <s v="         "/>
    <s v="052-2249035"/>
    <n v="6823255"/>
    <m/>
    <m/>
    <s v="גדרה/רחבי העיר"/>
    <d v="1899-12-30T11:01:29"/>
    <d v="1899-12-30T12:32:29"/>
    <d v="1899-12-30T01:31:00"/>
    <n v="4.2"/>
    <n v="6.37"/>
    <b v="1"/>
    <x v="13"/>
    <x v="0"/>
  </r>
  <r>
    <d v="2025-01-09T00:00:00"/>
    <d v="2025-01-09T00:00:00"/>
    <s v="Thursday"/>
    <s v="ה"/>
    <s v="אבי"/>
    <s v="ברכה"/>
    <m/>
    <s v="052-8416590"/>
    <n v="63864202"/>
    <m/>
    <m/>
    <s v="חדרה/רחבי העיר"/>
    <d v="1899-12-30T11:45:58"/>
    <d v="1899-12-30T15:56:11"/>
    <d v="1899-12-30T04:10:13"/>
    <n v="5"/>
    <n v="20.83"/>
    <b v="1"/>
    <x v="9"/>
    <x v="0"/>
  </r>
  <r>
    <d v="2025-01-09T00:00:00"/>
    <d v="2025-01-09T00:00:00"/>
    <s v="Thursday"/>
    <s v="ה"/>
    <s v="אמנון"/>
    <s v="גבע"/>
    <s v="         "/>
    <s v="052-2249035"/>
    <n v="6823255"/>
    <m/>
    <m/>
    <s v="אשדוד/רחבי העיר"/>
    <d v="1899-12-30T12:33:35"/>
    <d v="1899-12-30T13:00:02"/>
    <d v="1899-12-30T00:26:27"/>
    <n v="4.2"/>
    <n v="1.82"/>
    <b v="1"/>
    <x v="13"/>
    <x v="0"/>
  </r>
  <r>
    <d v="2025-01-09T00:00:00"/>
    <d v="2025-01-09T00:00:00"/>
    <s v="Thursday"/>
    <s v="ה"/>
    <s v="איציק"/>
    <s v="גבע"/>
    <m/>
    <s v="052-3235924"/>
    <n v="53484801"/>
    <m/>
    <m/>
    <s v="ראש העין/רחבי העיר ואזורי תעשיה"/>
    <d v="1899-12-30T15:02:02"/>
    <d v="1899-12-30T15:38:02"/>
    <d v="1899-12-30T00:36:00"/>
    <n v="4"/>
    <n v="2.4"/>
    <b v="1"/>
    <x v="5"/>
    <x v="0"/>
  </r>
  <r>
    <d v="2025-01-09T00:00:00"/>
    <d v="2025-01-09T00:00:00"/>
    <s v="Thursday"/>
    <s v="ה"/>
    <s v="אבי"/>
    <s v="ברכה"/>
    <m/>
    <s v="052-8416590"/>
    <n v="63864202"/>
    <m/>
    <m/>
    <s v="נצרת/"/>
    <d v="1899-12-30T15:56:20"/>
    <d v="1899-12-30T21:00:00"/>
    <d v="1899-12-30T05:03:40"/>
    <n v="3"/>
    <n v="15.2"/>
    <b v="1"/>
    <x v="9"/>
    <x v="0"/>
  </r>
  <r>
    <d v="2025-01-09T00:00:00"/>
    <d v="2025-01-09T00:00:00"/>
    <s v="Thursday"/>
    <s v="ה"/>
    <s v="איציק"/>
    <s v="משיח"/>
    <m/>
    <s v="052-8416547"/>
    <n v="74599802"/>
    <m/>
    <m/>
    <s v="ראשון לציון/א. תעשיה"/>
    <d v="1899-12-30T17:13:38"/>
    <d v="1899-12-30T17:24:38"/>
    <d v="1899-12-30T00:11:00"/>
    <n v="6.4"/>
    <n v="1.17"/>
    <b v="1"/>
    <x v="1"/>
    <x v="0"/>
  </r>
  <r>
    <d v="2025-01-10T00:00:00"/>
    <d v="2025-01-10T00:00:00"/>
    <s v="Friday"/>
    <s v="ו"/>
    <s v="אבי"/>
    <s v="ברכה"/>
    <m/>
    <s v="052-8416590"/>
    <n v="63864202"/>
    <m/>
    <m/>
    <s v="עזריאלי גבעתיים/"/>
    <d v="1899-12-30T13:20:43"/>
    <d v="1899-12-30T14:29:28"/>
    <d v="1899-12-30T01:08:45"/>
    <s v="-"/>
    <n v="5"/>
    <b v="1"/>
    <x v="9"/>
    <x v="1"/>
  </r>
  <r>
    <d v="2025-01-12T00:00:00"/>
    <d v="2025-01-12T00:00:00"/>
    <s v="Sunday"/>
    <s v="א"/>
    <s v="איציק"/>
    <s v="גבע"/>
    <m/>
    <s v="052-3235924"/>
    <n v="53484801"/>
    <m/>
    <m/>
    <s v="ראש העין/רחבי העיר ואזורי תעשיה"/>
    <d v="1899-12-30T09:01:06"/>
    <d v="1899-12-30T12:43:14"/>
    <d v="1899-12-30T03:42:08"/>
    <n v="4"/>
    <n v="14.8"/>
    <b v="1"/>
    <x v="5"/>
    <x v="0"/>
  </r>
  <r>
    <d v="2025-01-12T00:00:00"/>
    <d v="2025-01-12T00:00:00"/>
    <s v="Sunday"/>
    <s v="א"/>
    <s v="יאיר"/>
    <s v="חסידוף"/>
    <m/>
    <s v="052-3633515"/>
    <n v="50113501"/>
    <m/>
    <m/>
    <s v="ראשון לציון/א. תעשיה"/>
    <d v="1899-12-30T09:37:06"/>
    <d v="1899-12-30T12:39:23"/>
    <d v="1899-12-30T03:02:17"/>
    <n v="6.4"/>
    <n v="19.41"/>
    <b v="1"/>
    <x v="2"/>
    <x v="0"/>
  </r>
  <r>
    <d v="2025-01-12T00:00:00"/>
    <d v="2025-01-12T00:00:00"/>
    <s v="Sunday"/>
    <s v="א"/>
    <s v="אבי"/>
    <s v="ברכה"/>
    <m/>
    <s v="052-8416590"/>
    <n v="63864202"/>
    <m/>
    <m/>
    <s v="אשקלון/רחבי העיר"/>
    <d v="1899-12-30T12:18:45"/>
    <d v="1899-12-30T12:58:14"/>
    <d v="1899-12-30T00:39:29"/>
    <n v="6.3"/>
    <n v="4.0999999999999996"/>
    <b v="1"/>
    <x v="9"/>
    <x v="0"/>
  </r>
  <r>
    <d v="2025-01-12T00:00:00"/>
    <d v="2025-01-12T00:00:00"/>
    <s v="Sunday"/>
    <s v="א"/>
    <s v="יניב"/>
    <s v="הררי"/>
    <m/>
    <s v="054-4878330"/>
    <n v="76886302"/>
    <m/>
    <m/>
    <s v="מגדלי תל אביב/"/>
    <d v="1899-12-30T12:59:29"/>
    <d v="1899-12-30T15:14:59"/>
    <d v="1899-12-30T02:15:30"/>
    <s v="-"/>
    <n v="50"/>
    <b v="1"/>
    <x v="7"/>
    <x v="0"/>
  </r>
  <r>
    <d v="2025-01-12T00:00:00"/>
    <d v="2025-01-12T00:00:00"/>
    <s v="Sunday"/>
    <s v="א"/>
    <s v="איציק"/>
    <s v="משיח"/>
    <m/>
    <s v="052-8416547"/>
    <n v="74599802"/>
    <m/>
    <m/>
    <s v="ראשון לציון/א. תעשיה"/>
    <d v="1899-12-30T16:47:46"/>
    <d v="1899-12-30T17:16:58"/>
    <d v="1899-12-30T00:29:12"/>
    <n v="6.4"/>
    <n v="3.09"/>
    <b v="1"/>
    <x v="1"/>
    <x v="0"/>
  </r>
  <r>
    <d v="2025-01-13T00:00:00"/>
    <d v="2025-01-13T00:00:00"/>
    <s v="Monday"/>
    <s v="ב"/>
    <s v="דוד"/>
    <s v="זילברמן"/>
    <n v="22523518"/>
    <s v="052-3981536"/>
    <n v="31339202"/>
    <m/>
    <m/>
    <s v="ראשון לציון/א. תעשיה"/>
    <d v="1899-12-30T08:38:56"/>
    <d v="1899-12-30T09:50:56"/>
    <d v="1899-12-30T01:12:00"/>
    <n v="6.4"/>
    <n v="7.68"/>
    <b v="1"/>
    <x v="16"/>
    <x v="0"/>
  </r>
  <r>
    <d v="2025-01-13T00:00:00"/>
    <d v="2025-01-13T00:00:00"/>
    <s v="Monday"/>
    <s v="ב"/>
    <s v="יאיר"/>
    <s v="חסידוף"/>
    <m/>
    <s v="052-3633515"/>
    <n v="50113501"/>
    <m/>
    <m/>
    <s v="ראשון לציון/א. תעשיה"/>
    <d v="1899-12-30T08:40:03"/>
    <d v="1899-12-30T11:05:03"/>
    <d v="1899-12-30T02:25:00"/>
    <n v="6.4"/>
    <n v="15.47"/>
    <b v="1"/>
    <x v="2"/>
    <x v="0"/>
  </r>
  <r>
    <d v="2025-01-13T00:00:00"/>
    <d v="2025-01-13T00:00:00"/>
    <s v="Monday"/>
    <s v="ב"/>
    <s v="איציק"/>
    <s v="גבע"/>
    <m/>
    <s v="052-3235924"/>
    <n v="53484801"/>
    <m/>
    <m/>
    <s v="וולפסון - מכבי נהריה/"/>
    <d v="1899-12-30T08:56:00"/>
    <d v="1899-12-30T10:50:53"/>
    <d v="1899-12-30T01:54:53"/>
    <s v="-"/>
    <n v="10"/>
    <b v="1"/>
    <x v="5"/>
    <x v="0"/>
  </r>
  <r>
    <d v="2025-01-13T00:00:00"/>
    <d v="2025-01-13T00:00:00"/>
    <s v="Monday"/>
    <s v="ב"/>
    <s v="איציק"/>
    <s v="משיח"/>
    <m/>
    <s v="052-8416547"/>
    <n v="74599802"/>
    <m/>
    <m/>
    <s v="ראשון לציון/א. תעשיה"/>
    <d v="1899-12-30T10:55:43"/>
    <d v="1899-12-30T11:13:43"/>
    <d v="1899-12-30T00:18:00"/>
    <n v="6.4"/>
    <n v="1.92"/>
    <b v="1"/>
    <x v="1"/>
    <x v="0"/>
  </r>
  <r>
    <d v="2025-01-13T00:00:00"/>
    <d v="2025-01-13T00:00:00"/>
    <s v="Monday"/>
    <s v="ב"/>
    <s v="ישי"/>
    <s v="אילת"/>
    <m/>
    <s v="058-5183183"/>
    <n v="40295602"/>
    <m/>
    <m/>
    <s v="בית הדפוס/"/>
    <d v="1899-12-30T11:11:00"/>
    <d v="1899-12-30T12:51:32"/>
    <d v="1899-12-30T01:40:32"/>
    <s v="-"/>
    <n v="21"/>
    <b v="1"/>
    <x v="8"/>
    <x v="0"/>
  </r>
  <r>
    <d v="2025-01-13T00:00:00"/>
    <d v="2025-01-13T00:00:00"/>
    <s v="Monday"/>
    <s v="ב"/>
    <s v="יגאל"/>
    <s v="פניאל"/>
    <m/>
    <s v="050-8855640"/>
    <n v="51513101"/>
    <m/>
    <m/>
    <s v="מרכז אשדר/"/>
    <d v="1899-12-30T12:14:00"/>
    <d v="1899-12-30T13:05:17"/>
    <d v="1899-12-30T00:51:17"/>
    <s v="-"/>
    <n v="30"/>
    <b v="1"/>
    <x v="3"/>
    <x v="0"/>
  </r>
  <r>
    <d v="2025-01-13T00:00:00"/>
    <d v="2025-01-13T00:00:00"/>
    <s v="Monday"/>
    <s v="ב"/>
    <s v="יגאל"/>
    <s v="פניאל"/>
    <m/>
    <s v="050-8855640"/>
    <n v="51513101"/>
    <m/>
    <m/>
    <s v="תל אביב-יפו/רחבי העיר (אזורים 1 2 4 12 13) - חניה בתשלום עד 19:00. בשישי עד 17:00"/>
    <d v="1899-12-30T13:44:25"/>
    <d v="1899-12-30T14:31:25"/>
    <d v="1899-12-30T00:47:00"/>
    <n v="7"/>
    <n v="5.48"/>
    <b v="1"/>
    <x v="3"/>
    <x v="0"/>
  </r>
  <r>
    <d v="2025-01-13T00:00:00"/>
    <d v="2025-01-13T00:00:00"/>
    <s v="Monday"/>
    <s v="ב"/>
    <s v="יחזקאל _x0009_"/>
    <s v="שמעוני"/>
    <s v="         "/>
    <s v="052-3321253"/>
    <n v="70725702"/>
    <m/>
    <m/>
    <s v="קניון רמת אביב/"/>
    <d v="1899-12-30T19:32:58"/>
    <d v="1899-12-30T20:48:32"/>
    <d v="1899-12-30T01:15:34"/>
    <s v="-"/>
    <n v="13"/>
    <b v="1"/>
    <x v="11"/>
    <x v="0"/>
  </r>
  <r>
    <d v="2025-01-14T00:00:00"/>
    <d v="2025-01-14T00:00:00"/>
    <s v="Tuesday"/>
    <s v="ג"/>
    <s v="דניאל"/>
    <s v="קעטבי"/>
    <s v="         "/>
    <s v="052-3981526"/>
    <n v="77443601"/>
    <m/>
    <m/>
    <s v="עזריאלי ת&quot;א/"/>
    <d v="1899-12-30T11:20:21"/>
    <d v="1899-12-30T11:42:39"/>
    <d v="1899-12-30T00:22:18"/>
    <s v="-"/>
    <n v="17"/>
    <b v="1"/>
    <x v="12"/>
    <x v="0"/>
  </r>
  <r>
    <d v="2025-01-14T00:00:00"/>
    <d v="2025-01-14T00:00:00"/>
    <s v="Tuesday"/>
    <s v="ג"/>
    <s v="יניב"/>
    <s v="הררי"/>
    <m/>
    <s v="054-4878330"/>
    <n v="76886302"/>
    <m/>
    <m/>
    <s v="ירושלים/אזור חניה עד שעה  18:00"/>
    <d v="1899-12-30T11:24:37"/>
    <d v="1899-12-30T14:24:37"/>
    <d v="1899-12-30T03:00:00"/>
    <n v="6.6"/>
    <n v="19.8"/>
    <b v="1"/>
    <x v="7"/>
    <x v="0"/>
  </r>
  <r>
    <d v="2025-01-14T00:00:00"/>
    <d v="2025-01-14T00:00:00"/>
    <s v="Tuesday"/>
    <s v="ג"/>
    <s v="דניאל"/>
    <s v="קעטבי"/>
    <s v="         "/>
    <s v="052-3981526"/>
    <n v="77443601"/>
    <m/>
    <m/>
    <s v="נתניה/אזור תעשייה קריית אליעזר חניה שעתית"/>
    <d v="1899-12-30T13:58:02"/>
    <d v="1899-12-30T14:11:02"/>
    <d v="1899-12-30T00:13:00"/>
    <n v="5.5"/>
    <n v="1.19"/>
    <b v="1"/>
    <x v="12"/>
    <x v="0"/>
  </r>
  <r>
    <d v="2025-01-14T00:00:00"/>
    <d v="2025-01-14T00:00:00"/>
    <s v="Tuesday"/>
    <s v="ג"/>
    <s v="ישי"/>
    <s v="אילת"/>
    <m/>
    <s v="058-5183183"/>
    <n v="40295602"/>
    <m/>
    <m/>
    <s v="ירושלים/אזור חניה עד שעה  18:00"/>
    <d v="1899-12-30T14:14:20"/>
    <d v="1899-12-30T14:19:20"/>
    <d v="1899-12-30T00:05:00"/>
    <n v="6.6"/>
    <n v="0.55000000000000004"/>
    <b v="1"/>
    <x v="8"/>
    <x v="0"/>
  </r>
  <r>
    <d v="2025-01-14T00:00:00"/>
    <d v="2025-01-14T00:00:00"/>
    <s v="Tuesday"/>
    <s v="ג"/>
    <s v="יניב"/>
    <s v="הררי"/>
    <m/>
    <s v="054-4878330"/>
    <n v="76886302"/>
    <m/>
    <m/>
    <s v="ירושלים/אזור חניה עד שעה  18:00"/>
    <d v="1899-12-30T14:24:37"/>
    <d v="1899-12-30T16:18:46"/>
    <d v="1899-12-30T01:54:09"/>
    <n v="6.6"/>
    <n v="12.54"/>
    <b v="1"/>
    <x v="7"/>
    <x v="0"/>
  </r>
  <r>
    <d v="2025-01-15T00:00:00"/>
    <d v="2025-01-15T00:00:00"/>
    <s v="Wednesday"/>
    <s v="ד"/>
    <s v="אבי"/>
    <s v="ברכה"/>
    <m/>
    <s v="052-8416590"/>
    <n v="63864202"/>
    <m/>
    <m/>
    <s v="אריאל/סובב אוניברסיטה "/>
    <d v="1899-12-30T10:00:12"/>
    <d v="1899-12-30T12:44:30"/>
    <d v="1899-12-30T02:44:18"/>
    <n v="4.3"/>
    <n v="11.75"/>
    <b v="1"/>
    <x v="9"/>
    <x v="0"/>
  </r>
  <r>
    <d v="2025-01-15T00:00:00"/>
    <d v="2025-01-15T00:00:00"/>
    <s v="Wednesday"/>
    <s v="ד"/>
    <s v="איציק"/>
    <s v="משיח"/>
    <m/>
    <s v="052-8416547"/>
    <n v="74599802"/>
    <m/>
    <m/>
    <s v="בני ברק/רחבי העיר"/>
    <d v="1899-12-30T10:32:04"/>
    <d v="1899-12-30T10:48:04"/>
    <d v="1899-12-30T00:16:00"/>
    <n v="6.3"/>
    <n v="1.68"/>
    <b v="1"/>
    <x v="1"/>
    <x v="0"/>
  </r>
  <r>
    <d v="2025-01-15T00:00:00"/>
    <d v="2025-01-15T00:00:00"/>
    <s v="Wednesday"/>
    <s v="ד"/>
    <s v="אמנון"/>
    <s v="גבע"/>
    <s v="         "/>
    <s v="052-2249035"/>
    <n v="6823255"/>
    <m/>
    <m/>
    <s v="היכל התרבות ראשל&quot;צ/"/>
    <d v="1899-12-30T11:03:00"/>
    <d v="1899-12-30T12:41:16"/>
    <d v="1899-12-30T01:38:16"/>
    <s v="-"/>
    <n v="15"/>
    <b v="1"/>
    <x v="13"/>
    <x v="0"/>
  </r>
  <r>
    <d v="2025-01-15T00:00:00"/>
    <d v="2025-01-15T00:00:00"/>
    <s v="Wednesday"/>
    <s v="ד"/>
    <s v="איציק"/>
    <s v="משיח"/>
    <m/>
    <s v="052-8416547"/>
    <n v="74599802"/>
    <m/>
    <m/>
    <s v="רמת גן/רחבי העיר"/>
    <d v="1899-12-30T11:22:22"/>
    <d v="1899-12-30T11:32:50"/>
    <d v="1899-12-30T00:10:28"/>
    <n v="11.88"/>
    <n v="1.98"/>
    <b v="1"/>
    <x v="1"/>
    <x v="0"/>
  </r>
  <r>
    <d v="2025-01-15T00:00:00"/>
    <d v="2025-01-15T00:00:00"/>
    <s v="Wednesday"/>
    <s v="ד"/>
    <s v="יניב"/>
    <s v="הררי"/>
    <m/>
    <s v="054-4878330"/>
    <n v="76886302"/>
    <m/>
    <m/>
    <s v="ירושלים/אזור חניה עד שעה  18:00"/>
    <d v="1899-12-30T11:25:34"/>
    <d v="1899-12-30T14:25:34"/>
    <d v="1899-12-30T03:00:00"/>
    <n v="6.6"/>
    <n v="19.8"/>
    <b v="1"/>
    <x v="7"/>
    <x v="0"/>
  </r>
  <r>
    <d v="2025-01-15T00:00:00"/>
    <d v="2025-01-15T00:00:00"/>
    <s v="Wednesday"/>
    <s v="ד"/>
    <s v="דניאל"/>
    <s v="קעטבי"/>
    <s v="         "/>
    <s v="052-3981526"/>
    <n v="77443601"/>
    <m/>
    <m/>
    <s v="היקב (גל)/"/>
    <d v="1899-12-30T11:39:00"/>
    <d v="1899-12-30T12:02:30"/>
    <d v="1899-12-30T00:23:30"/>
    <s v="-"/>
    <n v="12"/>
    <b v="1"/>
    <x v="12"/>
    <x v="0"/>
  </r>
  <r>
    <d v="2025-01-15T00:00:00"/>
    <d v="2025-01-15T00:00:00"/>
    <s v="Wednesday"/>
    <s v="ד"/>
    <s v="אבי"/>
    <s v="ברכה"/>
    <m/>
    <s v="052-8416590"/>
    <n v="63864202"/>
    <m/>
    <m/>
    <s v="ראש העין/שבזי 10 עד 12"/>
    <d v="1899-12-30T12:45:18"/>
    <d v="1899-12-30T18:00:00"/>
    <d v="1899-12-30T05:14:42"/>
    <n v="4"/>
    <n v="20"/>
    <b v="1"/>
    <x v="9"/>
    <x v="0"/>
  </r>
  <r>
    <d v="2025-01-15T00:00:00"/>
    <d v="2025-01-15T00:00:00"/>
    <s v="Wednesday"/>
    <s v="ד"/>
    <s v="אמנון"/>
    <s v="גבע"/>
    <s v="         "/>
    <s v="052-2249035"/>
    <n v="6823255"/>
    <m/>
    <m/>
    <s v="ראשון לציון/רחבי העיר"/>
    <d v="1899-12-30T12:50:26"/>
    <d v="1899-12-30T13:06:26"/>
    <d v="1899-12-30T00:16:00"/>
    <n v="6.4"/>
    <n v="1.71"/>
    <b v="1"/>
    <x v="13"/>
    <x v="0"/>
  </r>
  <r>
    <d v="2025-01-15T00:00:00"/>
    <d v="2025-01-15T00:00:00"/>
    <s v="Wednesday"/>
    <s v="ד"/>
    <s v="יניב"/>
    <s v="הררי"/>
    <m/>
    <s v="054-4878330"/>
    <n v="76886302"/>
    <m/>
    <m/>
    <s v="ירושלים/אזור חניה עד שעה  18:00"/>
    <d v="1899-12-30T14:25:34"/>
    <d v="1899-12-30T16:11:52"/>
    <d v="1899-12-30T01:46:18"/>
    <n v="6.6"/>
    <n v="11.66"/>
    <b v="1"/>
    <x v="7"/>
    <x v="0"/>
  </r>
  <r>
    <d v="2025-01-15T00:00:00"/>
    <d v="2025-01-15T00:00:00"/>
    <s v="Wednesday"/>
    <s v="ד"/>
    <s v="יאיר"/>
    <s v="חסידוף"/>
    <m/>
    <s v="052-3633515"/>
    <n v="50113501"/>
    <m/>
    <m/>
    <s v="רמת ישי/רחבי העיר"/>
    <d v="1899-12-30T14:57:02"/>
    <d v="1899-12-30T15:00:02"/>
    <d v="1899-12-30T00:03:00"/>
    <n v="6.3"/>
    <n v="0.32"/>
    <b v="1"/>
    <x v="2"/>
    <x v="0"/>
  </r>
  <r>
    <d v="2025-01-15T00:00:00"/>
    <d v="2025-01-15T00:00:00"/>
    <s v="Wednesday"/>
    <s v="ד"/>
    <s v="אמנון"/>
    <s v="גבע"/>
    <s v="         "/>
    <s v="052-2249035"/>
    <n v="6823255"/>
    <m/>
    <m/>
    <s v="ראשון לציון/א. תעשיה"/>
    <d v="1899-12-30T15:47:59"/>
    <d v="1899-12-30T16:32:10"/>
    <d v="1899-12-30T00:44:11"/>
    <n v="6.4"/>
    <n v="4.6900000000000004"/>
    <b v="1"/>
    <x v="13"/>
    <x v="0"/>
  </r>
  <r>
    <d v="2025-01-15T00:00:00"/>
    <d v="2025-01-15T00:00:00"/>
    <s v="Wednesday"/>
    <s v="ד"/>
    <s v="יחזקאל _x0009_"/>
    <s v="שמעוני"/>
    <s v="         "/>
    <s v="052-3321253"/>
    <n v="70725702"/>
    <m/>
    <m/>
    <s v="חניון צמרת/"/>
    <d v="1899-12-30T17:28:23"/>
    <d v="1899-12-30T19:02:16"/>
    <d v="1899-12-30T01:33:53"/>
    <s v="-"/>
    <n v="32"/>
    <b v="1"/>
    <x v="11"/>
    <x v="0"/>
  </r>
  <r>
    <d v="2025-01-15T00:00:00"/>
    <d v="2025-01-15T00:00:00"/>
    <s v="Wednesday"/>
    <s v="ד"/>
    <s v="כנרת"/>
    <s v="פרס"/>
    <m/>
    <s v="052-8274977"/>
    <n v="75872701"/>
    <m/>
    <m/>
    <s v="חניון צמרת/"/>
    <d v="1899-12-30T17:30:48"/>
    <d v="1899-12-30T18:58:39"/>
    <d v="1899-12-30T01:27:51"/>
    <s v="-"/>
    <n v="26"/>
    <b v="1"/>
    <x v="15"/>
    <x v="0"/>
  </r>
  <r>
    <d v="2025-01-16T00:00:00"/>
    <d v="2025-01-16T00:00:00"/>
    <s v="Thursday"/>
    <s v="ה"/>
    <s v="יאיר"/>
    <s v="חסידוף"/>
    <m/>
    <s v="052-3633515"/>
    <n v="50113501"/>
    <m/>
    <m/>
    <s v="ראשון לציון/א. תעשיה"/>
    <d v="1899-12-30T09:24:32"/>
    <d v="1899-12-30T10:53:57"/>
    <d v="1899-12-30T01:29:25"/>
    <n v="6.4"/>
    <n v="9.49"/>
    <b v="1"/>
    <x v="2"/>
    <x v="0"/>
  </r>
  <r>
    <d v="2025-01-16T00:00:00"/>
    <d v="2025-01-16T00:00:00"/>
    <s v="Thursday"/>
    <s v="ה"/>
    <s v="אבי"/>
    <s v="ברכה"/>
    <m/>
    <s v="052-8416590"/>
    <n v="63864202"/>
    <m/>
    <m/>
    <s v="ראש העין/רחבי העיר ואזורי תעשיה"/>
    <d v="1899-12-30T09:39:27"/>
    <d v="1899-12-30T12:32:27"/>
    <d v="1899-12-30T02:53:00"/>
    <n v="4"/>
    <n v="11.53"/>
    <b v="1"/>
    <x v="9"/>
    <x v="0"/>
  </r>
  <r>
    <d v="2025-01-16T00:00:00"/>
    <d v="2025-01-16T00:00:00"/>
    <s v="Thursday"/>
    <s v="ה"/>
    <s v="איציק"/>
    <s v="משיח"/>
    <m/>
    <s v="052-8416547"/>
    <n v="74599802"/>
    <m/>
    <m/>
    <s v="ראשון לציון/א. תעשיה"/>
    <d v="1899-12-30T10:21:28"/>
    <d v="1899-12-30T10:51:34"/>
    <d v="1899-12-30T00:30:06"/>
    <n v="6.4"/>
    <n v="3.2"/>
    <b v="1"/>
    <x v="1"/>
    <x v="0"/>
  </r>
  <r>
    <d v="2025-01-17T00:00:00"/>
    <d v="2025-01-17T00:00:00"/>
    <s v="Friday"/>
    <s v="ו"/>
    <s v="יחזקאל _x0009_"/>
    <s v="שמעוני"/>
    <s v="         "/>
    <s v="052-3321253"/>
    <n v="70725702"/>
    <m/>
    <m/>
    <s v="קניון רמת אביב/"/>
    <d v="1899-12-30T08:29:51"/>
    <d v="1899-12-30T11:15:22"/>
    <d v="1899-12-30T02:45:31"/>
    <s v="-"/>
    <n v="34"/>
    <b v="1"/>
    <x v="11"/>
    <x v="1"/>
  </r>
  <r>
    <d v="2025-01-19T00:00:00"/>
    <d v="2025-01-19T00:00:00"/>
    <s v="Sunday"/>
    <s v="א"/>
    <s v="איציק"/>
    <s v="משיח"/>
    <m/>
    <s v="052-8416547"/>
    <n v="74599802"/>
    <m/>
    <m/>
    <s v="בני ברק/רחבי העיר"/>
    <d v="1899-12-30T11:35:24"/>
    <d v="1899-12-30T11:46:32"/>
    <d v="1899-12-30T00:11:08"/>
    <n v="6.3"/>
    <n v="1.1499999999999999"/>
    <b v="1"/>
    <x v="1"/>
    <x v="0"/>
  </r>
  <r>
    <d v="2025-01-19T00:00:00"/>
    <d v="2025-01-19T00:00:00"/>
    <s v="Sunday"/>
    <s v="א"/>
    <s v="איציק"/>
    <s v="גבע"/>
    <m/>
    <s v="052-3235924"/>
    <n v="53484801"/>
    <m/>
    <m/>
    <s v="בני ברק/רחבי העיר"/>
    <d v="1899-12-30T11:51:41"/>
    <d v="1899-12-30T13:23:41"/>
    <d v="1899-12-30T01:32:00"/>
    <n v="6.3"/>
    <n v="9.66"/>
    <b v="1"/>
    <x v="5"/>
    <x v="0"/>
  </r>
  <r>
    <d v="2025-01-19T00:00:00"/>
    <d v="2025-01-19T00:00:00"/>
    <s v="Sunday"/>
    <s v="א"/>
    <s v="איציק"/>
    <s v="גבע"/>
    <m/>
    <s v="052-3235924"/>
    <n v="53484801"/>
    <m/>
    <m/>
    <s v="בני ברק/רחבי העיר"/>
    <d v="1899-12-30T13:26:42"/>
    <d v="1899-12-30T14:12:42"/>
    <d v="1899-12-30T00:46:00"/>
    <n v="6.3"/>
    <n v="4.83"/>
    <b v="1"/>
    <x v="5"/>
    <x v="0"/>
  </r>
  <r>
    <d v="2025-01-19T00:00:00"/>
    <d v="2025-01-19T00:00:00"/>
    <s v="Sunday"/>
    <s v="א"/>
    <s v="יניב"/>
    <s v="הררי"/>
    <m/>
    <s v="054-4878330"/>
    <n v="76886302"/>
    <m/>
    <m/>
    <s v="ירושלים/אזור חניה עד שעה  18:00"/>
    <d v="1899-12-30T14:13:01"/>
    <d v="1899-12-30T15:49:01"/>
    <d v="1899-12-30T01:36:00"/>
    <n v="6.6"/>
    <n v="10.56"/>
    <b v="1"/>
    <x v="7"/>
    <x v="0"/>
  </r>
  <r>
    <d v="2025-01-19T00:00:00"/>
    <d v="2025-01-19T00:00:00"/>
    <s v="Sunday"/>
    <s v="א"/>
    <s v="אמנון"/>
    <s v="גבע"/>
    <s v="         "/>
    <s v="052-2249035"/>
    <n v="6823255"/>
    <m/>
    <m/>
    <s v="ים המלח/אזור המלונות תשלום לפי תימרור"/>
    <d v="1899-12-30T15:26:21"/>
    <d v="1899-12-30T19:00:00"/>
    <d v="1899-12-30T03:33:39"/>
    <n v="6.63"/>
    <n v="23.65"/>
    <b v="1"/>
    <x v="13"/>
    <x v="0"/>
  </r>
  <r>
    <d v="2025-01-19T00:00:00"/>
    <d v="2025-01-19T00:00:00"/>
    <s v="Sunday"/>
    <s v="א"/>
    <s v="איציק"/>
    <s v="משיח"/>
    <m/>
    <s v="052-8416547"/>
    <n v="74599802"/>
    <m/>
    <m/>
    <s v="ראשון לציון/א. תעשיה"/>
    <d v="1899-12-30T15:40:44"/>
    <d v="1899-12-30T15:53:44"/>
    <d v="1899-12-30T00:13:00"/>
    <n v="6.4"/>
    <n v="1.39"/>
    <b v="1"/>
    <x v="1"/>
    <x v="0"/>
  </r>
  <r>
    <d v="2025-01-20T00:00:00"/>
    <d v="2025-01-20T00:00:00"/>
    <s v="Monday"/>
    <s v="ב"/>
    <s v="יאיר"/>
    <s v="חסידוף"/>
    <m/>
    <s v="052-3633515"/>
    <n v="50113501"/>
    <m/>
    <m/>
    <s v="הנחושת/"/>
    <d v="1899-12-30T09:20:00"/>
    <d v="1899-12-30T11:13:19"/>
    <d v="1899-12-30T01:53:19"/>
    <s v="-"/>
    <n v="40"/>
    <b v="1"/>
    <x v="2"/>
    <x v="0"/>
  </r>
  <r>
    <d v="2025-01-20T00:00:00"/>
    <d v="2025-01-20T00:00:00"/>
    <s v="Monday"/>
    <s v="ב"/>
    <s v="אבי"/>
    <s v="ברכה"/>
    <m/>
    <s v="052-8416590"/>
    <n v="63864202"/>
    <m/>
    <m/>
    <s v="חדרה/מע&quot;ר - מרכז עסקים ראשי "/>
    <d v="1899-12-30T11:50:43"/>
    <d v="1899-12-30T14:50:43"/>
    <d v="1899-12-30T03:00:00"/>
    <n v="5"/>
    <n v="15"/>
    <b v="1"/>
    <x v="9"/>
    <x v="0"/>
  </r>
  <r>
    <d v="2025-01-20T00:00:00"/>
    <d v="2025-01-20T00:00:00"/>
    <s v="Monday"/>
    <s v="ב"/>
    <s v="איציק"/>
    <s v="משיח"/>
    <m/>
    <s v="052-8416547"/>
    <n v="74599802"/>
    <m/>
    <m/>
    <s v="רחובות/רחבי העיר למעט אזורי התעשיה והפארקים תעריף שעתי"/>
    <d v="1899-12-30T12:24:08"/>
    <d v="1899-12-30T13:10:18"/>
    <d v="1899-12-30T00:46:10"/>
    <n v="5.4"/>
    <n v="4.1399999999999997"/>
    <b v="1"/>
    <x v="1"/>
    <x v="0"/>
  </r>
  <r>
    <d v="2025-01-20T00:00:00"/>
    <d v="2025-01-20T00:00:00"/>
    <s v="Monday"/>
    <s v="ב"/>
    <s v="אמנון"/>
    <s v="גבע"/>
    <s v="         "/>
    <s v="052-2249035"/>
    <n v="6823255"/>
    <m/>
    <m/>
    <s v="ים המלח/אזור המלונות תשלום לפי תימרור"/>
    <d v="1899-12-30T12:39:16"/>
    <d v="1899-12-30T19:00:00"/>
    <d v="1899-12-30T06:20:44"/>
    <n v="6.63"/>
    <n v="42.1"/>
    <b v="1"/>
    <x v="13"/>
    <x v="0"/>
  </r>
  <r>
    <d v="2025-01-20T00:00:00"/>
    <d v="2025-01-20T00:00:00"/>
    <s v="Monday"/>
    <s v="ב"/>
    <s v="אלעד"/>
    <s v="אוהב ציון"/>
    <m/>
    <s v="050-5911881"/>
    <n v="39166002"/>
    <m/>
    <m/>
    <s v="היקב (גל)/"/>
    <d v="1899-12-30T13:21:00"/>
    <d v="1899-12-30T13:45:49"/>
    <d v="1899-12-30T00:24:49"/>
    <s v="-"/>
    <n v="12"/>
    <b v="1"/>
    <x v="17"/>
    <x v="0"/>
  </r>
  <r>
    <d v="2025-01-20T00:00:00"/>
    <d v="2025-01-20T00:00:00"/>
    <s v="Monday"/>
    <s v="ב"/>
    <s v="כנרת"/>
    <s v="פרס"/>
    <m/>
    <s v="052-8274977"/>
    <n v="75872701"/>
    <m/>
    <m/>
    <s v="מגדלי אור/"/>
    <d v="1899-12-30T17:15:00"/>
    <d v="1899-12-30T18:45:11"/>
    <d v="1899-12-30T01:30:11"/>
    <s v="-"/>
    <n v="15"/>
    <b v="1"/>
    <x v="15"/>
    <x v="0"/>
  </r>
  <r>
    <d v="2025-01-20T00:00:00"/>
    <d v="2025-01-20T00:00:00"/>
    <s v="Monday"/>
    <s v="ב"/>
    <s v="יחזקאל _x0009_"/>
    <s v="שמעוני"/>
    <s v="         "/>
    <s v="052-3321253"/>
    <n v="70725702"/>
    <m/>
    <m/>
    <s v="מגדלי אור/"/>
    <d v="1899-12-30T17:28:00"/>
    <d v="1899-12-30T18:45:34"/>
    <d v="1899-12-30T01:17:34"/>
    <s v="-"/>
    <n v="15"/>
    <b v="1"/>
    <x v="11"/>
    <x v="0"/>
  </r>
  <r>
    <d v="2025-01-21T00:00:00"/>
    <d v="2025-01-21T00:00:00"/>
    <s v="Tuesday"/>
    <s v="ג"/>
    <s v="איציק"/>
    <s v="גבע"/>
    <m/>
    <s v="052-3235924"/>
    <n v="53484801"/>
    <m/>
    <m/>
    <s v="נצרת/"/>
    <d v="1899-12-30T10:00:50"/>
    <d v="1899-12-30T10:50:53"/>
    <d v="1899-12-30T00:50:03"/>
    <n v="3"/>
    <n v="2.5"/>
    <b v="1"/>
    <x v="5"/>
    <x v="0"/>
  </r>
  <r>
    <d v="2025-01-21T00:00:00"/>
    <d v="2025-01-21T00:00:00"/>
    <s v="Tuesday"/>
    <s v="ג"/>
    <s v="אמנון"/>
    <s v="גבע"/>
    <s v="         "/>
    <s v="052-2249035"/>
    <n v="6823255"/>
    <m/>
    <m/>
    <s v="חמי זוהר/"/>
    <d v="1899-12-30T12:11:29"/>
    <d v="1899-12-30T13:46:57"/>
    <d v="1899-12-30T01:35:28"/>
    <s v="-"/>
    <n v="10"/>
    <b v="1"/>
    <x v="13"/>
    <x v="0"/>
  </r>
  <r>
    <d v="2025-01-21T00:00:00"/>
    <d v="2025-01-21T00:00:00"/>
    <s v="Tuesday"/>
    <s v="ג"/>
    <s v="דניאל"/>
    <s v="קעטבי"/>
    <s v="         "/>
    <s v="052-3981526"/>
    <n v="77443601"/>
    <m/>
    <m/>
    <s v="נתניה/אזור תעשייה קריית אליעזר חניה שעתית"/>
    <d v="1899-12-30T12:33:39"/>
    <d v="1899-12-30T12:52:58"/>
    <d v="1899-12-30T00:19:19"/>
    <n v="5.5"/>
    <n v="1.74"/>
    <b v="1"/>
    <x v="12"/>
    <x v="0"/>
  </r>
  <r>
    <d v="2025-01-21T00:00:00"/>
    <d v="2025-01-21T00:00:00"/>
    <s v="Tuesday"/>
    <s v="ג"/>
    <s v="יחזקאל _x0009_"/>
    <s v="שמעוני"/>
    <s v="         "/>
    <s v="052-3321253"/>
    <n v="70725702"/>
    <m/>
    <m/>
    <s v="הירקון 299/"/>
    <d v="1899-12-30T13:31:08"/>
    <d v="1899-12-30T14:56:03"/>
    <d v="1899-12-30T01:24:55"/>
    <s v="-"/>
    <n v="34"/>
    <b v="1"/>
    <x v="11"/>
    <x v="0"/>
  </r>
  <r>
    <d v="2025-01-21T00:00:00"/>
    <d v="2025-01-21T00:00:00"/>
    <s v="Tuesday"/>
    <s v="ג"/>
    <s v="אבי"/>
    <s v="ברכה"/>
    <m/>
    <s v="052-8416590"/>
    <n v="63864202"/>
    <m/>
    <m/>
    <s v="נצרת/"/>
    <d v="1899-12-30T13:56:27"/>
    <d v="1899-12-30T14:24:27"/>
    <d v="1899-12-30T00:28:00"/>
    <n v="3"/>
    <n v="1.4"/>
    <b v="1"/>
    <x v="9"/>
    <x v="0"/>
  </r>
  <r>
    <d v="2025-01-21T00:00:00"/>
    <d v="2025-01-21T00:00:00"/>
    <s v="Tuesday"/>
    <s v="ג"/>
    <s v="יניב"/>
    <s v="הררי"/>
    <m/>
    <s v="054-4878330"/>
    <n v="76886302"/>
    <m/>
    <m/>
    <s v="חיפה/כל רחבי העיר"/>
    <d v="1899-12-30T16:54:46"/>
    <d v="1899-12-30T17:26:10"/>
    <d v="1899-12-30T00:31:24"/>
    <n v="6.7"/>
    <n v="3.46"/>
    <b v="1"/>
    <x v="7"/>
    <x v="0"/>
  </r>
  <r>
    <d v="2025-01-21T00:00:00"/>
    <d v="2025-01-21T00:00:00"/>
    <s v="Tuesday"/>
    <s v="ג"/>
    <s v="איציק"/>
    <s v="משיח"/>
    <m/>
    <s v="052-8416547"/>
    <n v="74599802"/>
    <m/>
    <m/>
    <s v="ראשון לציון/א. תעשיה"/>
    <d v="1899-12-30T17:47:05"/>
    <d v="1899-12-30T17:57:32"/>
    <d v="1899-12-30T00:10:27"/>
    <n v="6.4"/>
    <n v="1.07"/>
    <b v="1"/>
    <x v="1"/>
    <x v="0"/>
  </r>
  <r>
    <d v="2025-01-22T00:00:00"/>
    <d v="2025-01-22T00:00:00"/>
    <s v="Wednesday"/>
    <s v="ד"/>
    <s v="יאיר"/>
    <s v="חסידוף"/>
    <m/>
    <s v="052-3633515"/>
    <n v="50113501"/>
    <m/>
    <m/>
    <s v="הנחושת/"/>
    <d v="1899-12-30T09:39:00"/>
    <d v="1899-12-30T11:21:46"/>
    <d v="1899-12-30T01:42:46"/>
    <s v="-"/>
    <n v="35"/>
    <b v="1"/>
    <x v="2"/>
    <x v="0"/>
  </r>
  <r>
    <d v="2025-01-22T00:00:00"/>
    <d v="2025-01-22T00:00:00"/>
    <s v="Wednesday"/>
    <s v="ד"/>
    <s v="איציק"/>
    <s v="גבע"/>
    <m/>
    <s v="052-3235924"/>
    <n v="53484801"/>
    <m/>
    <m/>
    <s v="בני ברק/רחבי העיר"/>
    <d v="1899-12-30T10:10:13"/>
    <d v="1899-12-30T12:04:13"/>
    <d v="1899-12-30T01:54:00"/>
    <n v="6.3"/>
    <n v="11.97"/>
    <b v="1"/>
    <x v="5"/>
    <x v="0"/>
  </r>
  <r>
    <d v="2025-01-22T00:00:00"/>
    <d v="2025-01-22T00:00:00"/>
    <s v="Wednesday"/>
    <s v="ד"/>
    <s v="דוד"/>
    <s v="זילברמן"/>
    <n v="22523518"/>
    <s v="052-3981536"/>
    <n v="31339202"/>
    <m/>
    <m/>
    <s v="בני ברק/רחבי העיר"/>
    <d v="1899-12-30T13:11:53"/>
    <d v="1899-12-30T13:48:18"/>
    <d v="1899-12-30T00:36:25"/>
    <n v="6.3"/>
    <n v="3.78"/>
    <b v="1"/>
    <x v="16"/>
    <x v="0"/>
  </r>
  <r>
    <d v="2025-01-22T00:00:00"/>
    <d v="2025-01-22T00:00:00"/>
    <s v="Wednesday"/>
    <s v="ד"/>
    <s v="דניאל"/>
    <s v="קעטבי"/>
    <s v="         "/>
    <s v="052-3981526"/>
    <n v="77443601"/>
    <m/>
    <m/>
    <s v="נתניה/רחבי העיר"/>
    <d v="1899-12-30T16:22:47"/>
    <d v="1899-12-30T16:26:47"/>
    <d v="1899-12-30T00:04:00"/>
    <n v="5.5"/>
    <n v="0.37"/>
    <b v="1"/>
    <x v="12"/>
    <x v="0"/>
  </r>
  <r>
    <d v="2025-01-23T00:00:00"/>
    <d v="2025-01-23T00:00:00"/>
    <s v="Thursday"/>
    <s v="ה"/>
    <s v="ישי"/>
    <s v="אילת"/>
    <m/>
    <s v="058-5183183"/>
    <n v="40295602"/>
    <m/>
    <m/>
    <s v="ירושלים/אזור חניה עד שעה  18:00"/>
    <d v="1899-12-30T10:39:20"/>
    <d v="1899-12-30T11:04:27"/>
    <d v="1899-12-30T00:25:07"/>
    <n v="12.4"/>
    <n v="5.17"/>
    <b v="1"/>
    <x v="8"/>
    <x v="0"/>
  </r>
  <r>
    <d v="2025-01-23T00:00:00"/>
    <d v="2025-01-23T00:00:00"/>
    <s v="Thursday"/>
    <s v="ה"/>
    <s v="ישי"/>
    <s v="אילת"/>
    <m/>
    <s v="058-5183183"/>
    <n v="40295602"/>
    <m/>
    <m/>
    <s v="ירושלים/אזור חניה עד שעה  18:00"/>
    <d v="1899-12-30T11:12:47"/>
    <d v="1899-12-30T11:18:47"/>
    <d v="1899-12-30T00:06:00"/>
    <n v="12.4"/>
    <n v="1.24"/>
    <b v="1"/>
    <x v="8"/>
    <x v="0"/>
  </r>
  <r>
    <d v="2025-01-23T00:00:00"/>
    <d v="2025-01-23T00:00:00"/>
    <s v="Thursday"/>
    <s v="ה"/>
    <s v="ישי"/>
    <s v="אילת"/>
    <m/>
    <s v="058-5183183"/>
    <n v="40295602"/>
    <m/>
    <m/>
    <s v="ירושלים/אזור חניה עד שעה  18:00"/>
    <d v="1899-12-30T11:19:47"/>
    <d v="1899-12-30T11:32:08"/>
    <d v="1899-12-30T00:12:21"/>
    <n v="12.4"/>
    <n v="2.48"/>
    <b v="1"/>
    <x v="8"/>
    <x v="0"/>
  </r>
  <r>
    <d v="2025-01-23T00:00:00"/>
    <d v="2025-01-23T00:00:00"/>
    <s v="Thursday"/>
    <s v="ה"/>
    <s v="ישי"/>
    <s v="אילת"/>
    <m/>
    <s v="058-5183183"/>
    <n v="40295602"/>
    <m/>
    <m/>
    <s v="ירושלים/אזור חניה עד שעה  18:00"/>
    <d v="1899-12-30T11:34:39"/>
    <d v="1899-12-30T12:15:39"/>
    <d v="1899-12-30T00:41:00"/>
    <n v="12.4"/>
    <n v="8.4700000000000006"/>
    <b v="1"/>
    <x v="8"/>
    <x v="0"/>
  </r>
  <r>
    <d v="2025-01-23T00:00:00"/>
    <d v="2025-01-23T00:00:00"/>
    <s v="Thursday"/>
    <s v="ה"/>
    <s v="יחזקאל _x0009_"/>
    <s v="שמעוני"/>
    <s v="         "/>
    <s v="052-3321253"/>
    <n v="70725702"/>
    <m/>
    <m/>
    <s v="חניון צמרת/"/>
    <d v="1899-12-30T17:30:10"/>
    <d v="1899-12-30T18:43:54"/>
    <d v="1899-12-30T01:13:44"/>
    <s v="-"/>
    <n v="20"/>
    <b v="1"/>
    <x v="11"/>
    <x v="0"/>
  </r>
  <r>
    <d v="2025-01-24T00:00:00"/>
    <d v="2025-01-24T00:00:00"/>
    <s v="Friday"/>
    <s v="ו"/>
    <s v="אבי"/>
    <s v="ברכה"/>
    <m/>
    <s v="052-8416590"/>
    <n v="63864202"/>
    <m/>
    <m/>
    <s v="אילת/רחבי העיר"/>
    <d v="1899-12-30T10:20:36"/>
    <d v="1899-12-30T10:34:54"/>
    <d v="1899-12-30T00:14:18"/>
    <n v="6"/>
    <n v="1.4"/>
    <b v="1"/>
    <x v="9"/>
    <x v="1"/>
  </r>
  <r>
    <d v="2025-01-25T00:00:00"/>
    <d v="2025-01-25T00:00:00"/>
    <s v="Saturday"/>
    <s v="ש"/>
    <s v="אמנון"/>
    <s v="גבע"/>
    <s v="         "/>
    <s v="052-2249035"/>
    <n v="6823255"/>
    <m/>
    <m/>
    <s v="אשדוד/חוף הים"/>
    <d v="1899-12-30T15:57:39"/>
    <d v="1899-12-30T16:32:57"/>
    <d v="1899-12-30T00:35:18"/>
    <n v="4.2"/>
    <n v="2.4500000000000002"/>
    <b v="1"/>
    <x v="13"/>
    <x v="1"/>
  </r>
  <r>
    <d v="2025-01-26T00:00:00"/>
    <d v="2025-01-26T00:00:00"/>
    <s v="Sunday"/>
    <s v="א"/>
    <s v="איציק"/>
    <s v="גבע"/>
    <m/>
    <s v="052-3235924"/>
    <n v="53484801"/>
    <m/>
    <m/>
    <s v="עזריאלי ת&quot;א/"/>
    <d v="1899-12-30T10:26:27"/>
    <d v="1899-12-30T12:42:12"/>
    <d v="1899-12-30T02:15:45"/>
    <s v="-"/>
    <n v="47"/>
    <b v="1"/>
    <x v="5"/>
    <x v="0"/>
  </r>
  <r>
    <d v="2025-01-26T00:00:00"/>
    <d v="2025-01-26T00:00:00"/>
    <s v="Sunday"/>
    <s v="א"/>
    <s v="אלעד"/>
    <s v="אוהב ציון"/>
    <m/>
    <s v="050-5911881"/>
    <n v="39166002"/>
    <m/>
    <m/>
    <s v="תל אביב-יפו/רחבי העיר (אזורים 1 2 4 12 13) - חניה בתשלום עד 19:00. בשישי עד 17:00"/>
    <d v="1899-12-30T12:07:55"/>
    <d v="1899-12-30T12:23:17"/>
    <d v="1899-12-30T00:15:22"/>
    <n v="7"/>
    <n v="1.75"/>
    <b v="1"/>
    <x v="17"/>
    <x v="0"/>
  </r>
  <r>
    <d v="2025-01-26T00:00:00"/>
    <d v="2025-01-26T00:00:00"/>
    <s v="Sunday"/>
    <s v="א"/>
    <s v="אלעד"/>
    <s v="אוהב ציון"/>
    <m/>
    <s v="050-5911881"/>
    <n v="39166002"/>
    <m/>
    <m/>
    <s v="תל אביב-יפו/רחבי העיר (אזורים 1 2 4 12 13) - חניה בתשלום עד 19:00. בשישי עד 17:00"/>
    <d v="1899-12-30T12:35:27"/>
    <d v="1899-12-30T12:40:27"/>
    <d v="1899-12-30T00:05:00"/>
    <n v="7"/>
    <n v="0.57999999999999996"/>
    <b v="1"/>
    <x v="17"/>
    <x v="0"/>
  </r>
  <r>
    <d v="2025-01-26T00:00:00"/>
    <d v="2025-01-26T00:00:00"/>
    <s v="Sunday"/>
    <s v="א"/>
    <s v="אבי"/>
    <s v="ברכה"/>
    <m/>
    <s v="052-8416590"/>
    <n v="63864202"/>
    <m/>
    <m/>
    <s v="אשדוד/רחבי העיר"/>
    <d v="1899-12-30T14:13:21"/>
    <d v="1899-12-30T17:13:21"/>
    <d v="1899-12-30T03:00:00"/>
    <n v="4.2"/>
    <n v="12.6"/>
    <b v="1"/>
    <x v="9"/>
    <x v="0"/>
  </r>
  <r>
    <d v="2025-01-26T00:00:00"/>
    <d v="2025-01-26T00:00:00"/>
    <s v="Sunday"/>
    <s v="א"/>
    <s v="דניאל"/>
    <s v="קעטבי"/>
    <s v="         "/>
    <s v="052-3981526"/>
    <n v="77443601"/>
    <m/>
    <m/>
    <s v="נתניה/רחבי העיר"/>
    <d v="1899-12-30T16:26:22"/>
    <d v="1899-12-30T17:00:42"/>
    <d v="1899-12-30T00:34:20"/>
    <n v="5.5"/>
    <n v="3.12"/>
    <b v="1"/>
    <x v="12"/>
    <x v="0"/>
  </r>
  <r>
    <d v="2025-01-26T00:00:00"/>
    <d v="2025-01-26T00:00:00"/>
    <s v="Sunday"/>
    <s v="א"/>
    <s v="אבי"/>
    <s v="ברכה"/>
    <m/>
    <s v="052-8416590"/>
    <n v="63864202"/>
    <m/>
    <m/>
    <s v="אשדוד/רחבי העיר"/>
    <d v="1899-12-30T17:13:21"/>
    <d v="1899-12-30T20:00:00"/>
    <d v="1899-12-30T02:46:39"/>
    <n v="4.2"/>
    <n v="11.69"/>
    <b v="1"/>
    <x v="9"/>
    <x v="0"/>
  </r>
  <r>
    <d v="2025-01-27T00:00:00"/>
    <d v="2025-01-27T00:00:00"/>
    <s v="Monday"/>
    <s v="ב"/>
    <s v="עמית"/>
    <s v="רוזנשטיין"/>
    <m/>
    <s v="052-2249031"/>
    <n v="54718201"/>
    <m/>
    <m/>
    <s v="חניוני בלומפילד/"/>
    <d v="1899-12-30T10:01:00"/>
    <d v="1899-12-30T11:45:06"/>
    <d v="1899-12-30T01:44:06"/>
    <s v="-"/>
    <n v="30"/>
    <b v="1"/>
    <x v="14"/>
    <x v="0"/>
  </r>
  <r>
    <d v="2025-01-27T00:00:00"/>
    <d v="2025-01-27T00:00:00"/>
    <s v="Monday"/>
    <s v="ב"/>
    <s v="איציק"/>
    <s v="משיח"/>
    <m/>
    <s v="052-8416547"/>
    <n v="74599802"/>
    <m/>
    <m/>
    <s v="ראשון לציון/א. תעשיה"/>
    <d v="1899-12-30T10:21:55"/>
    <d v="1899-12-30T10:59:25"/>
    <d v="1899-12-30T00:37:30"/>
    <n v="6.4"/>
    <n v="3.95"/>
    <b v="1"/>
    <x v="1"/>
    <x v="0"/>
  </r>
  <r>
    <d v="2025-01-27T00:00:00"/>
    <d v="2025-01-27T00:00:00"/>
    <s v="Monday"/>
    <s v="ב"/>
    <s v="אבי"/>
    <s v="ברכה"/>
    <m/>
    <s v="052-8416590"/>
    <n v="63864202"/>
    <m/>
    <m/>
    <s v="חדרה/מע&quot;ר - מרכז עסקים ראשי "/>
    <d v="1899-12-30T10:24:57"/>
    <d v="1899-12-30T11:38:57"/>
    <d v="1899-12-30T01:14:00"/>
    <n v="5"/>
    <n v="6.17"/>
    <b v="1"/>
    <x v="9"/>
    <x v="0"/>
  </r>
  <r>
    <d v="2025-01-27T00:00:00"/>
    <d v="2025-01-27T00:00:00"/>
    <s v="Monday"/>
    <s v="ב"/>
    <s v="ארז"/>
    <s v="שפירא"/>
    <s v="025514282"/>
    <s v="050-8677799"/>
    <n v="73382101"/>
    <m/>
    <m/>
    <s v="קרית ים/רחבי העיר"/>
    <d v="1899-12-30T10:28:19"/>
    <d v="1899-12-30T10:38:30"/>
    <d v="1899-12-30T00:10:11"/>
    <n v="3.65"/>
    <n v="0.61"/>
    <b v="1"/>
    <x v="10"/>
    <x v="0"/>
  </r>
  <r>
    <d v="2025-01-27T00:00:00"/>
    <d v="2025-01-27T00:00:00"/>
    <s v="Monday"/>
    <s v="ב"/>
    <s v="אמנון"/>
    <s v="גבע"/>
    <s v="         "/>
    <s v="052-2249035"/>
    <n v="6823255"/>
    <m/>
    <m/>
    <s v="לוד/מרכז העיר"/>
    <d v="1899-12-30T11:10:38"/>
    <d v="1899-12-30T12:02:01"/>
    <d v="1899-12-30T00:51:23"/>
    <n v="3"/>
    <n v="2.5499999999999998"/>
    <b v="1"/>
    <x v="13"/>
    <x v="0"/>
  </r>
  <r>
    <d v="2025-01-27T00:00:00"/>
    <d v="2025-01-27T00:00:00"/>
    <s v="Monday"/>
    <s v="ב"/>
    <s v="אבי"/>
    <s v="ברכה"/>
    <m/>
    <s v="052-8416590"/>
    <n v="63864202"/>
    <m/>
    <m/>
    <s v="קרית טבעון/רחבי העיר"/>
    <d v="1899-12-30T11:39:49"/>
    <d v="1899-12-30T11:45:59"/>
    <d v="1899-12-30T00:06:10"/>
    <n v="3"/>
    <n v="0.3"/>
    <b v="1"/>
    <x v="9"/>
    <x v="0"/>
  </r>
  <r>
    <d v="2025-01-27T00:00:00"/>
    <d v="2025-01-27T00:00:00"/>
    <s v="Monday"/>
    <s v="ב"/>
    <s v="יניב"/>
    <s v="הררי"/>
    <m/>
    <s v="054-4878330"/>
    <n v="76886302"/>
    <m/>
    <m/>
    <s v="החשמל/"/>
    <d v="1899-12-30T11:54:00"/>
    <d v="1899-12-30T13:11:46"/>
    <d v="1899-12-30T01:17:46"/>
    <s v="-"/>
    <n v="30"/>
    <b v="1"/>
    <x v="7"/>
    <x v="0"/>
  </r>
  <r>
    <d v="2025-01-27T00:00:00"/>
    <d v="2025-01-27T00:00:00"/>
    <s v="Monday"/>
    <s v="ב"/>
    <s v="יחזקאל _x0009_"/>
    <s v="שמעוני"/>
    <s v="         "/>
    <s v="052-3321253"/>
    <n v="70725702"/>
    <m/>
    <m/>
    <s v="חניון צמרת/"/>
    <d v="1899-12-30T13:18:07"/>
    <d v="1899-12-30T14:31:36"/>
    <d v="1899-12-30T01:13:29"/>
    <s v="-"/>
    <n v="20"/>
    <b v="1"/>
    <x v="11"/>
    <x v="0"/>
  </r>
  <r>
    <d v="2025-01-27T00:00:00"/>
    <d v="2025-01-27T00:00:00"/>
    <s v="Monday"/>
    <s v="ב"/>
    <s v="אמנון"/>
    <s v="גבע"/>
    <s v="         "/>
    <s v="052-2249035"/>
    <n v="6823255"/>
    <m/>
    <m/>
    <s v="חניוני בלומפילד/"/>
    <d v="1899-12-30T13:35:00"/>
    <d v="1899-12-30T15:11:49"/>
    <d v="1899-12-30T01:36:49"/>
    <s v="-"/>
    <n v="30"/>
    <b v="1"/>
    <x v="13"/>
    <x v="0"/>
  </r>
  <r>
    <d v="2025-01-27T00:00:00"/>
    <d v="2025-01-27T00:00:00"/>
    <s v="Monday"/>
    <s v="ב"/>
    <s v="יניב"/>
    <s v="הררי"/>
    <m/>
    <s v="054-4878330"/>
    <n v="76886302"/>
    <m/>
    <m/>
    <s v="החשמל/"/>
    <d v="1899-12-30T13:46:00"/>
    <d v="1899-12-30T14:30:53"/>
    <d v="1899-12-30T00:44:53"/>
    <s v="-"/>
    <n v="20"/>
    <b v="1"/>
    <x v="7"/>
    <x v="0"/>
  </r>
  <r>
    <d v="2025-01-27T00:00:00"/>
    <d v="2025-01-27T00:00:00"/>
    <s v="Monday"/>
    <s v="ב"/>
    <s v="אלעד"/>
    <s v="אוהב ציון"/>
    <m/>
    <s v="050-5911881"/>
    <n v="39166002"/>
    <m/>
    <m/>
    <s v="נתניה/אזור תעשייה קריית אליעזר חניה שעתית"/>
    <d v="1899-12-30T14:20:26"/>
    <d v="1899-12-30T14:22:26"/>
    <d v="1899-12-30T00:02:00"/>
    <n v="5.5"/>
    <n v="0.18"/>
    <b v="1"/>
    <x v="17"/>
    <x v="0"/>
  </r>
  <r>
    <d v="2025-01-28T00:00:00"/>
    <d v="2025-01-28T00:00:00"/>
    <s v="Tuesday"/>
    <s v="ג"/>
    <s v="יאיר"/>
    <s v="חסידוף"/>
    <m/>
    <s v="052-3633515"/>
    <n v="50113501"/>
    <m/>
    <m/>
    <s v="בני ברק/רחבי העיר"/>
    <d v="1899-12-30T10:43:51"/>
    <d v="1899-12-30T13:13:51"/>
    <d v="1899-12-30T02:30:00"/>
    <n v="6.3"/>
    <n v="15.75"/>
    <b v="1"/>
    <x v="2"/>
    <x v="0"/>
  </r>
  <r>
    <d v="2025-01-28T00:00:00"/>
    <d v="2025-01-28T00:00:00"/>
    <s v="Tuesday"/>
    <s v="ג"/>
    <s v="דוד"/>
    <s v="זילברמן"/>
    <n v="22523518"/>
    <s v="052-3981536"/>
    <n v="31339202"/>
    <m/>
    <m/>
    <s v="בני ברק/רחבי העיר"/>
    <d v="1899-12-30T12:45:13"/>
    <d v="1899-12-30T13:26:26"/>
    <d v="1899-12-30T00:41:13"/>
    <n v="6.3"/>
    <n v="4.3"/>
    <b v="1"/>
    <x v="16"/>
    <x v="0"/>
  </r>
  <r>
    <d v="2025-01-28T00:00:00"/>
    <d v="2025-01-28T00:00:00"/>
    <s v="Tuesday"/>
    <s v="ג"/>
    <s v="יאיר"/>
    <s v="חסידוף"/>
    <m/>
    <s v="052-3633515"/>
    <n v="50113501"/>
    <m/>
    <m/>
    <s v="בני ברק/רחבי העיר"/>
    <d v="1899-12-30T13:13:51"/>
    <d v="1899-12-30T13:30:11"/>
    <d v="1899-12-30T00:16:20"/>
    <n v="6.3"/>
    <n v="1.68"/>
    <b v="1"/>
    <x v="2"/>
    <x v="0"/>
  </r>
  <r>
    <d v="2025-01-28T00:00:00"/>
    <d v="2025-01-28T00:00:00"/>
    <s v="Tuesday"/>
    <s v="ג"/>
    <s v="אבי"/>
    <s v="ברכה"/>
    <m/>
    <s v="052-8416590"/>
    <n v="63864202"/>
    <m/>
    <m/>
    <s v="רמת גן/רחבי העיר"/>
    <d v="1899-12-30T15:31:32"/>
    <d v="1899-12-30T18:31:32"/>
    <d v="1899-12-30T03:00:00"/>
    <n v="11.88"/>
    <n v="35.64"/>
    <b v="1"/>
    <x v="9"/>
    <x v="0"/>
  </r>
  <r>
    <d v="2025-01-28T00:00:00"/>
    <d v="2025-01-28T00:00:00"/>
    <s v="Tuesday"/>
    <s v="ג"/>
    <s v="אבי"/>
    <s v="ברכה"/>
    <m/>
    <s v="052-8416590"/>
    <n v="63864202"/>
    <m/>
    <m/>
    <s v="רמת גן/רחבי העיר"/>
    <d v="1899-12-30T18:31:32"/>
    <d v="1899-12-30T19:00:00"/>
    <d v="1899-12-30T00:28:28"/>
    <n v="11.88"/>
    <n v="5.54"/>
    <b v="1"/>
    <x v="9"/>
    <x v="0"/>
  </r>
  <r>
    <d v="2025-01-29T00:00:00"/>
    <d v="2025-01-29T00:00:00"/>
    <s v="Wednesday"/>
    <s v="ד"/>
    <s v="עמית"/>
    <s v="רוזנשטיין"/>
    <m/>
    <s v="052-2249031"/>
    <n v="54718201"/>
    <m/>
    <m/>
    <s v="ראש העין/רחבי העיר ואזורי תעשיה"/>
    <d v="1899-12-30T09:12:15"/>
    <d v="1899-12-30T11:05:20"/>
    <d v="1899-12-30T01:53:05"/>
    <n v="4"/>
    <n v="7.53"/>
    <b v="1"/>
    <x v="14"/>
    <x v="0"/>
  </r>
  <r>
    <d v="2025-01-29T00:00:00"/>
    <d v="2025-01-29T00:00:00"/>
    <s v="Wednesday"/>
    <s v="ד"/>
    <s v="איציק"/>
    <s v="משיח"/>
    <m/>
    <s v="052-8416547"/>
    <n v="74599802"/>
    <m/>
    <m/>
    <s v="בני ברק/רחבי העיר"/>
    <d v="1899-12-30T09:52:36"/>
    <d v="1899-12-30T10:03:36"/>
    <d v="1899-12-30T00:11:00"/>
    <n v="6.3"/>
    <n v="1.1499999999999999"/>
    <b v="1"/>
    <x v="1"/>
    <x v="0"/>
  </r>
  <r>
    <d v="2025-01-29T00:00:00"/>
    <d v="2025-01-29T00:00:00"/>
    <s v="Wednesday"/>
    <s v="ד"/>
    <s v="איציק"/>
    <s v="משיח"/>
    <m/>
    <s v="052-8416547"/>
    <n v="74599802"/>
    <m/>
    <m/>
    <s v="בני ברק/רחבי העיר"/>
    <d v="1899-12-30T10:40:05"/>
    <d v="1899-12-30T11:01:05"/>
    <d v="1899-12-30T00:21:00"/>
    <n v="6.3"/>
    <n v="2.21"/>
    <b v="1"/>
    <x v="1"/>
    <x v="0"/>
  </r>
  <r>
    <d v="2025-01-29T00:00:00"/>
    <d v="2025-01-29T00:00:00"/>
    <s v="Wednesday"/>
    <s v="ד"/>
    <s v="איציק"/>
    <s v="משיח"/>
    <m/>
    <s v="052-8416547"/>
    <n v="74599802"/>
    <m/>
    <m/>
    <s v="גבעת שמואל/רחבי העיר"/>
    <d v="1899-12-30T11:20:36"/>
    <d v="1899-12-30T11:32:41"/>
    <d v="1899-12-30T00:12:05"/>
    <n v="5.64"/>
    <n v="1.1299999999999999"/>
    <b v="1"/>
    <x v="1"/>
    <x v="0"/>
  </r>
  <r>
    <d v="2025-01-29T00:00:00"/>
    <d v="2025-01-29T00:00:00"/>
    <s v="Wednesday"/>
    <s v="ד"/>
    <s v="אבי"/>
    <s v="ברכה"/>
    <m/>
    <s v="052-8416590"/>
    <n v="63864202"/>
    <m/>
    <m/>
    <s v="נצרת/"/>
    <d v="1899-12-30T11:31:44"/>
    <d v="1899-12-30T14:48:44"/>
    <d v="1899-12-30T03:17:00"/>
    <n v="3"/>
    <n v="9.85"/>
    <b v="1"/>
    <x v="9"/>
    <x v="0"/>
  </r>
  <r>
    <d v="2025-01-29T00:00:00"/>
    <d v="2025-01-29T00:00:00"/>
    <s v="Wednesday"/>
    <s v="ד"/>
    <s v="עמית"/>
    <s v="רוזנשטיין"/>
    <m/>
    <s v="052-2249031"/>
    <n v="54718201"/>
    <m/>
    <m/>
    <s v="חניוני בלומפילד/"/>
    <d v="1899-12-30T11:50:00"/>
    <d v="1899-12-30T12:51:11"/>
    <d v="1899-12-30T01:01:11"/>
    <s v="-"/>
    <n v="30"/>
    <b v="1"/>
    <x v="14"/>
    <x v="0"/>
  </r>
  <r>
    <d v="2025-01-29T00:00:00"/>
    <d v="2025-01-29T00:00:00"/>
    <s v="Wednesday"/>
    <s v="ד"/>
    <s v="ארז"/>
    <s v="שפירא"/>
    <s v="025514282"/>
    <s v="050-8677799"/>
    <n v="73382101"/>
    <m/>
    <m/>
    <s v="טבריה/רחבי העיר"/>
    <d v="1899-12-30T11:55:49"/>
    <d v="1899-12-30T12:21:49"/>
    <d v="1899-12-30T00:26:00"/>
    <n v="4"/>
    <n v="1.73"/>
    <b v="1"/>
    <x v="10"/>
    <x v="0"/>
  </r>
  <r>
    <d v="2025-01-30T00:00:00"/>
    <d v="2025-01-30T00:00:00"/>
    <s v="Thursday"/>
    <s v="ה"/>
    <s v="אבי"/>
    <s v="ברכה"/>
    <m/>
    <s v="052-8416590"/>
    <n v="63864202"/>
    <m/>
    <m/>
    <s v="חדרה/רחבי העיר"/>
    <d v="1899-12-30T08:40:15"/>
    <d v="1899-12-30T11:36:17"/>
    <d v="1899-12-30T02:56:02"/>
    <n v="5"/>
    <n v="14.67"/>
    <b v="1"/>
    <x v="9"/>
    <x v="0"/>
  </r>
  <r>
    <d v="2025-01-30T00:00:00"/>
    <d v="2025-01-30T00:00:00"/>
    <s v="Thursday"/>
    <s v="ה"/>
    <s v="איציק"/>
    <s v="משיח"/>
    <m/>
    <s v="052-8416547"/>
    <n v="74599802"/>
    <m/>
    <m/>
    <s v="ראשון לציון/א. תעשיה"/>
    <d v="1899-12-30T10:01:46"/>
    <d v="1899-12-30T10:15:46"/>
    <d v="1899-12-30T00:14:00"/>
    <n v="6.4"/>
    <n v="1.49"/>
    <b v="1"/>
    <x v="1"/>
    <x v="0"/>
  </r>
  <r>
    <d v="2025-01-30T00:00:00"/>
    <d v="2025-01-30T00:00:00"/>
    <s v="Thursday"/>
    <s v="ה"/>
    <s v="אלעד"/>
    <s v="אוהב ציון"/>
    <m/>
    <s v="050-5911881"/>
    <n v="39166002"/>
    <m/>
    <m/>
    <s v="בית עובד 9/"/>
    <d v="1899-12-30T11:56:00"/>
    <d v="1899-12-30T12:14:43"/>
    <d v="1899-12-30T00:18:43"/>
    <s v="-"/>
    <n v="20"/>
    <b v="1"/>
    <x v="17"/>
    <x v="0"/>
  </r>
  <r>
    <d v="2025-01-30T00:00:00"/>
    <d v="2025-01-30T00:00:00"/>
    <s v="Thursday"/>
    <s v="ה"/>
    <s v="אבי"/>
    <s v="ברכה"/>
    <m/>
    <s v="052-8416590"/>
    <n v="63864202"/>
    <m/>
    <m/>
    <s v="נצרת/"/>
    <d v="1899-12-30T13:53:39"/>
    <d v="1899-12-30T14:23:57"/>
    <d v="1899-12-30T00:30:18"/>
    <n v="3"/>
    <n v="1.5"/>
    <b v="1"/>
    <x v="9"/>
    <x v="0"/>
  </r>
  <r>
    <d v="2025-01-31T00:00:00"/>
    <d v="2025-01-31T00:00:00"/>
    <s v="Friday"/>
    <s v="ו"/>
    <s v="יחזקאל _x0009_"/>
    <s v="שמעוני"/>
    <s v="         "/>
    <s v="052-3321253"/>
    <n v="70725702"/>
    <m/>
    <m/>
    <s v="קניון רמת אביב/"/>
    <d v="1899-12-30T08:47:16"/>
    <d v="1899-12-30T10:53:27"/>
    <d v="1899-12-30T02:06:11"/>
    <s v="-"/>
    <n v="26"/>
    <b v="1"/>
    <x v="11"/>
    <x v="1"/>
  </r>
  <r>
    <d v="2025-01-31T00:00:00"/>
    <d v="2025-01-31T00:00:00"/>
    <s v="Friday"/>
    <s v="ו"/>
    <s v="דניאל"/>
    <s v="קעטבי"/>
    <s v="         "/>
    <s v="052-3981526"/>
    <n v="77443601"/>
    <m/>
    <m/>
    <s v="באר שבע/רחבי העיר"/>
    <d v="1899-12-30T09:15:53"/>
    <d v="1899-12-30T09:19:09"/>
    <d v="1899-12-30T00:03:16"/>
    <n v="6.6"/>
    <n v="0.33"/>
    <b v="1"/>
    <x v="12"/>
    <x v="1"/>
  </r>
  <r>
    <d v="2025-02-02T00:00:00"/>
    <d v="2025-02-02T00:00:00"/>
    <s v="Sunday"/>
    <s v="א"/>
    <s v="דוד"/>
    <s v="זילברמן"/>
    <n v="22523518"/>
    <s v="052-3981536"/>
    <n v="31339202"/>
    <m/>
    <m/>
    <s v="שער העיר הרצליה/"/>
    <d v="1899-12-30T07:44:00"/>
    <d v="1899-12-30T09:31:14"/>
    <d v="1899-12-30T01:47:14"/>
    <s v="-"/>
    <n v="32"/>
    <b v="1"/>
    <x v="16"/>
    <x v="0"/>
  </r>
  <r>
    <d v="2025-02-02T00:00:00"/>
    <d v="2025-02-02T00:00:00"/>
    <s v="Sunday"/>
    <s v="א"/>
    <s v="אלעד"/>
    <s v="אוהב ציון"/>
    <m/>
    <s v="050-5911881"/>
    <n v="39166002"/>
    <m/>
    <m/>
    <s v="עזריאלי ת&quot;א/"/>
    <d v="1899-12-30T10:11:44"/>
    <d v="1899-12-30T10:27:30"/>
    <d v="1899-12-30T00:15:46"/>
    <s v="-"/>
    <n v="17"/>
    <b v="1"/>
    <x v="17"/>
    <x v="0"/>
  </r>
  <r>
    <d v="2025-02-02T00:00:00"/>
    <d v="2025-02-02T00:00:00"/>
    <s v="Sunday"/>
    <s v="א"/>
    <s v="איציק"/>
    <s v="משיח"/>
    <m/>
    <s v="052-8416547"/>
    <n v="74599802"/>
    <m/>
    <m/>
    <s v="באר שבע/עיר העתיקה"/>
    <d v="1899-12-30T15:12:38"/>
    <d v="1899-12-30T15:28:04"/>
    <d v="1899-12-30T00:15:26"/>
    <n v="6.6"/>
    <n v="1.65"/>
    <b v="1"/>
    <x v="1"/>
    <x v="0"/>
  </r>
  <r>
    <d v="2025-02-03T00:00:00"/>
    <d v="2025-02-03T00:00:00"/>
    <s v="Monday"/>
    <s v="ב"/>
    <s v="איציק"/>
    <s v="גבע"/>
    <m/>
    <s v="052-3235924"/>
    <n v="53484801"/>
    <m/>
    <m/>
    <s v="וולפסון - מכבי נהריה/"/>
    <d v="1899-12-30T08:58:00"/>
    <d v="1899-12-30T10:33:23"/>
    <d v="1899-12-30T01:35:23"/>
    <s v="-"/>
    <n v="8"/>
    <b v="1"/>
    <x v="5"/>
    <x v="0"/>
  </r>
  <r>
    <d v="2025-02-03T00:00:00"/>
    <d v="2025-02-03T00:00:00"/>
    <s v="Monday"/>
    <s v="ב"/>
    <s v="איציק"/>
    <s v="משיח"/>
    <m/>
    <s v="052-8416547"/>
    <n v="74599802"/>
    <m/>
    <m/>
    <s v="ראשון לציון/א. תעשיה"/>
    <d v="1899-12-30T09:36:10"/>
    <d v="1899-12-30T09:56:10"/>
    <d v="1899-12-30T00:20:00"/>
    <n v="6.4"/>
    <n v="2.13"/>
    <b v="1"/>
    <x v="1"/>
    <x v="0"/>
  </r>
  <r>
    <d v="2025-02-03T00:00:00"/>
    <d v="2025-02-03T00:00:00"/>
    <s v="Monday"/>
    <s v="ב"/>
    <s v="איציק"/>
    <s v="משיח"/>
    <m/>
    <s v="052-8416547"/>
    <n v="74599802"/>
    <m/>
    <m/>
    <s v="ראשון לציון/א. תעשיה"/>
    <d v="1899-12-30T10:46:52"/>
    <d v="1899-12-30T11:02:20"/>
    <d v="1899-12-30T00:15:28"/>
    <n v="6.4"/>
    <n v="1.6"/>
    <b v="1"/>
    <x v="1"/>
    <x v="0"/>
  </r>
  <r>
    <d v="2025-02-03T00:00:00"/>
    <d v="2025-02-03T00:00:00"/>
    <s v="Monday"/>
    <s v="ב"/>
    <s v="אבי"/>
    <s v="ברכה"/>
    <m/>
    <s v="052-8416590"/>
    <n v="63864202"/>
    <m/>
    <m/>
    <s v="קרית אתא/רחבי העיר"/>
    <d v="1899-12-30T11:02:33"/>
    <d v="1899-12-30T20:00:00"/>
    <d v="1899-12-30T08:57:27"/>
    <n v="3.55"/>
    <n v="31.77"/>
    <b v="1"/>
    <x v="9"/>
    <x v="0"/>
  </r>
  <r>
    <d v="2025-02-03T00:00:00"/>
    <d v="2025-02-03T00:00:00"/>
    <s v="Monday"/>
    <s v="ב"/>
    <s v="אלעד"/>
    <s v="אוהב ציון"/>
    <m/>
    <s v="050-5911881"/>
    <n v="39166002"/>
    <m/>
    <m/>
    <s v="בני ברק/רחבי העיר"/>
    <d v="1899-12-30T11:08:21"/>
    <d v="1899-12-30T11:54:21"/>
    <d v="1899-12-30T00:46:00"/>
    <n v="6.3"/>
    <n v="4.83"/>
    <b v="1"/>
    <x v="17"/>
    <x v="0"/>
  </r>
  <r>
    <d v="2025-02-03T00:00:00"/>
    <d v="2025-02-03T00:00:00"/>
    <s v="Monday"/>
    <s v="ב"/>
    <s v="יאיר"/>
    <s v="חסידוף"/>
    <m/>
    <s v="052-3633515"/>
    <n v="50113501"/>
    <m/>
    <m/>
    <s v="ראשון לציון/א. תעשיה"/>
    <d v="1899-12-30T12:06:39"/>
    <d v="1899-12-30T14:06:39"/>
    <d v="1899-12-30T02:00:00"/>
    <n v="6.4"/>
    <n v="12.8"/>
    <b v="1"/>
    <x v="2"/>
    <x v="0"/>
  </r>
  <r>
    <d v="2025-02-03T00:00:00"/>
    <d v="2025-02-03T00:00:00"/>
    <s v="Monday"/>
    <s v="ב"/>
    <s v="ישי"/>
    <s v="אילת"/>
    <m/>
    <s v="058-5183183"/>
    <n v="40295602"/>
    <m/>
    <m/>
    <s v="בני ברק/רחבי העיר"/>
    <d v="1899-12-30T12:29:36"/>
    <d v="1899-12-30T12:50:36"/>
    <d v="1899-12-30T00:21:00"/>
    <n v="6.3"/>
    <n v="2.21"/>
    <b v="1"/>
    <x v="8"/>
    <x v="0"/>
  </r>
  <r>
    <d v="2025-02-03T00:00:00"/>
    <d v="2025-02-03T00:00:00"/>
    <s v="Monday"/>
    <s v="ב"/>
    <s v="אלעד"/>
    <s v="אוהב ציון"/>
    <m/>
    <s v="050-5911881"/>
    <n v="39166002"/>
    <m/>
    <m/>
    <s v="רמת גן/רחבי העיר"/>
    <d v="1899-12-30T12:44:01"/>
    <d v="1899-12-30T12:55:01"/>
    <d v="1899-12-30T00:11:00"/>
    <n v="11.88"/>
    <n v="2.1800000000000002"/>
    <b v="1"/>
    <x v="17"/>
    <x v="0"/>
  </r>
  <r>
    <d v="2025-02-03T00:00:00"/>
    <d v="2025-02-03T00:00:00"/>
    <s v="Monday"/>
    <s v="ב"/>
    <s v="איציק"/>
    <s v="משיח"/>
    <m/>
    <s v="052-8416547"/>
    <n v="74599802"/>
    <m/>
    <m/>
    <s v="ראשון לציון/רחבי העיר"/>
    <d v="1899-12-30T15:15:40"/>
    <d v="1899-12-30T15:29:40"/>
    <d v="1899-12-30T00:14:00"/>
    <n v="6.4"/>
    <n v="1.49"/>
    <b v="1"/>
    <x v="1"/>
    <x v="0"/>
  </r>
  <r>
    <d v="2025-02-04T00:00:00"/>
    <d v="2025-02-04T00:00:00"/>
    <s v="Tuesday"/>
    <s v="ג"/>
    <s v="עמית"/>
    <s v="רוזנשטיין"/>
    <m/>
    <s v="052-2249031"/>
    <n v="54718201"/>
    <m/>
    <m/>
    <s v="רמת גן/מתחם הבורסה"/>
    <d v="1899-12-30T08:09:00"/>
    <d v="1899-12-30T11:09:00"/>
    <d v="1899-12-30T03:00:00"/>
    <n v="11.88"/>
    <n v="35.64"/>
    <b v="1"/>
    <x v="14"/>
    <x v="0"/>
  </r>
  <r>
    <d v="2025-02-04T00:00:00"/>
    <d v="2025-02-04T00:00:00"/>
    <s v="Tuesday"/>
    <s v="ג"/>
    <s v="ישי"/>
    <s v="אילת"/>
    <m/>
    <s v="058-5183183"/>
    <n v="40295602"/>
    <m/>
    <m/>
    <s v="רמת גן/מתחם הבורסה"/>
    <d v="1899-12-30T08:49:40"/>
    <d v="1899-12-30T11:49:40"/>
    <d v="1899-12-30T03:00:00"/>
    <n v="11.88"/>
    <n v="35.64"/>
    <b v="1"/>
    <x v="8"/>
    <x v="0"/>
  </r>
  <r>
    <d v="2025-02-04T00:00:00"/>
    <d v="2025-02-04T00:00:00"/>
    <s v="Tuesday"/>
    <s v="ג"/>
    <s v="יאיר"/>
    <s v="חסידוף"/>
    <m/>
    <s v="052-3633515"/>
    <n v="50113501"/>
    <m/>
    <m/>
    <s v="ראשון לציון/א. תעשיה"/>
    <d v="1899-12-30T10:09:26"/>
    <d v="1899-12-30T11:13:26"/>
    <d v="1899-12-30T01:04:00"/>
    <n v="6.4"/>
    <n v="6.83"/>
    <b v="1"/>
    <x v="2"/>
    <x v="0"/>
  </r>
  <r>
    <d v="2025-02-04T00:00:00"/>
    <d v="2025-02-04T00:00:00"/>
    <s v="Tuesday"/>
    <s v="ג"/>
    <s v="עמית"/>
    <s v="רוזנשטיין"/>
    <m/>
    <s v="052-2249031"/>
    <n v="54718201"/>
    <m/>
    <m/>
    <s v="רמת גן/מתחם הבורסה"/>
    <d v="1899-12-30T11:09:00"/>
    <d v="1899-12-30T14:09:00"/>
    <d v="1899-12-30T03:00:00"/>
    <n v="11.88"/>
    <n v="35.64"/>
    <b v="1"/>
    <x v="14"/>
    <x v="0"/>
  </r>
  <r>
    <d v="2025-02-04T00:00:00"/>
    <d v="2025-02-04T00:00:00"/>
    <s v="Tuesday"/>
    <s v="ג"/>
    <s v="אורי"/>
    <s v="צמח"/>
    <m/>
    <s v="054-5699318"/>
    <n v="8280686"/>
    <m/>
    <m/>
    <s v="רמת גן/מתחם הבורסה"/>
    <d v="1899-12-30T11:13:15"/>
    <d v="1899-12-30T14:13:15"/>
    <d v="1899-12-30T03:00:00"/>
    <n v="11.88"/>
    <n v="35.64"/>
    <b v="1"/>
    <x v="4"/>
    <x v="0"/>
  </r>
  <r>
    <d v="2025-02-04T00:00:00"/>
    <d v="2025-02-04T00:00:00"/>
    <s v="Tuesday"/>
    <s v="ג"/>
    <s v="ישי"/>
    <s v="אילת"/>
    <m/>
    <s v="058-5183183"/>
    <n v="40295602"/>
    <m/>
    <m/>
    <s v="רמת גן/מתחם הבורסה"/>
    <d v="1899-12-30T11:49:40"/>
    <d v="1899-12-30T14:49:40"/>
    <d v="1899-12-30T03:00:00"/>
    <n v="11.88"/>
    <n v="35.64"/>
    <b v="1"/>
    <x v="8"/>
    <x v="0"/>
  </r>
  <r>
    <d v="2025-02-04T00:00:00"/>
    <d v="2025-02-04T00:00:00"/>
    <s v="Tuesday"/>
    <s v="ג"/>
    <s v="איציק"/>
    <s v="משיח"/>
    <m/>
    <s v="052-8416547"/>
    <n v="74599802"/>
    <m/>
    <m/>
    <s v="ירושלים/אזור חניה עד שעה  18:00"/>
    <d v="1899-12-30T13:02:58"/>
    <d v="1899-12-30T13:11:04"/>
    <d v="1899-12-30T00:08:06"/>
    <n v="12.4"/>
    <n v="1.65"/>
    <b v="1"/>
    <x v="1"/>
    <x v="0"/>
  </r>
  <r>
    <d v="2025-02-04T00:00:00"/>
    <d v="2025-02-04T00:00:00"/>
    <s v="Tuesday"/>
    <s v="ג"/>
    <s v="יאיר"/>
    <s v="חסידוף"/>
    <m/>
    <s v="052-3633515"/>
    <n v="50113501"/>
    <m/>
    <m/>
    <s v="רמת גן/מתחם הבורסה"/>
    <d v="1899-12-30T13:42:23"/>
    <d v="1899-12-30T16:42:23"/>
    <d v="1899-12-30T03:00:00"/>
    <n v="11.88"/>
    <n v="35.64"/>
    <b v="1"/>
    <x v="2"/>
    <x v="0"/>
  </r>
  <r>
    <d v="2025-02-04T00:00:00"/>
    <d v="2025-02-04T00:00:00"/>
    <s v="Tuesday"/>
    <s v="ג"/>
    <s v="יגאל"/>
    <s v="פניאל"/>
    <m/>
    <s v="050-8855640"/>
    <n v="51513101"/>
    <m/>
    <m/>
    <s v="בית ברל/"/>
    <d v="1899-12-30T13:43:23"/>
    <d v="1899-12-30T17:41:37"/>
    <d v="1899-12-30T03:58:14"/>
    <s v="-"/>
    <n v="21"/>
    <b v="1"/>
    <x v="3"/>
    <x v="0"/>
  </r>
  <r>
    <d v="2025-02-04T00:00:00"/>
    <d v="2025-02-04T00:00:00"/>
    <s v="Tuesday"/>
    <s v="ג"/>
    <s v="אלעד"/>
    <s v="אוהב ציון"/>
    <m/>
    <s v="050-5911881"/>
    <n v="39166002"/>
    <m/>
    <m/>
    <s v="רמת השרון/רחבי העיר כולל פארק הנצח "/>
    <d v="1899-12-30T14:02:49"/>
    <d v="1899-12-30T14:15:03"/>
    <d v="1899-12-30T00:12:14"/>
    <n v="8.3000000000000007"/>
    <n v="1.66"/>
    <b v="1"/>
    <x v="17"/>
    <x v="0"/>
  </r>
  <r>
    <d v="2025-02-04T00:00:00"/>
    <d v="2025-02-04T00:00:00"/>
    <s v="Tuesday"/>
    <s v="ג"/>
    <s v="עמית"/>
    <s v="רוזנשטיין"/>
    <m/>
    <s v="052-2249031"/>
    <n v="54718201"/>
    <m/>
    <m/>
    <s v="רמת גן/מתחם הבורסה"/>
    <d v="1899-12-30T14:09:00"/>
    <d v="1899-12-30T17:09:00"/>
    <d v="1899-12-30T03:00:00"/>
    <n v="11.88"/>
    <n v="35.64"/>
    <b v="1"/>
    <x v="14"/>
    <x v="0"/>
  </r>
  <r>
    <d v="2025-02-04T00:00:00"/>
    <d v="2025-02-04T00:00:00"/>
    <s v="Tuesday"/>
    <s v="ג"/>
    <s v="אורי"/>
    <s v="צמח"/>
    <m/>
    <s v="054-5699318"/>
    <n v="8280686"/>
    <m/>
    <m/>
    <s v="רמת גן/מתחם הבורסה"/>
    <d v="1899-12-30T14:13:15"/>
    <d v="1899-12-30T14:53:20"/>
    <d v="1899-12-30T00:40:05"/>
    <n v="11.88"/>
    <n v="7.92"/>
    <b v="1"/>
    <x v="4"/>
    <x v="0"/>
  </r>
  <r>
    <d v="2025-02-04T00:00:00"/>
    <d v="2025-02-04T00:00:00"/>
    <s v="Tuesday"/>
    <s v="ג"/>
    <s v="ישי"/>
    <s v="אילת"/>
    <m/>
    <s v="058-5183183"/>
    <n v="40295602"/>
    <m/>
    <m/>
    <s v="רמת גן/מתחם הבורסה"/>
    <d v="1899-12-30T14:49:40"/>
    <d v="1899-12-30T15:07:40"/>
    <d v="1899-12-30T00:18:00"/>
    <n v="11.88"/>
    <n v="3.56"/>
    <b v="1"/>
    <x v="8"/>
    <x v="0"/>
  </r>
  <r>
    <d v="2025-02-04T00:00:00"/>
    <d v="2025-02-04T00:00:00"/>
    <s v="Tuesday"/>
    <s v="ג"/>
    <s v="יאיר"/>
    <s v="חסידוף"/>
    <m/>
    <s v="052-3633515"/>
    <n v="50113501"/>
    <m/>
    <m/>
    <s v="רמת גן/מתחם הבורסה"/>
    <d v="1899-12-30T16:42:23"/>
    <d v="1899-12-30T19:42:23"/>
    <d v="1899-12-30T03:00:00"/>
    <n v="11.88"/>
    <n v="35.64"/>
    <b v="1"/>
    <x v="2"/>
    <x v="0"/>
  </r>
  <r>
    <d v="2025-02-04T00:00:00"/>
    <d v="2025-02-04T00:00:00"/>
    <s v="Tuesday"/>
    <s v="ג"/>
    <s v="עמית"/>
    <s v="רוזנשטיין"/>
    <m/>
    <s v="052-2249031"/>
    <n v="54718201"/>
    <m/>
    <m/>
    <s v="רמת גן/מתחם הבורסה"/>
    <d v="1899-12-30T17:09:00"/>
    <d v="1899-12-30T17:32:00"/>
    <d v="1899-12-30T00:23:00"/>
    <n v="11.88"/>
    <n v="4.55"/>
    <b v="1"/>
    <x v="14"/>
    <x v="0"/>
  </r>
  <r>
    <d v="2025-02-04T00:00:00"/>
    <d v="2025-02-04T00:00:00"/>
    <s v="Tuesday"/>
    <s v="ג"/>
    <s v="יאיר"/>
    <s v="חסידוף"/>
    <m/>
    <s v="052-3633515"/>
    <n v="50113501"/>
    <m/>
    <m/>
    <s v="רמת גן/מתחם הבורסה"/>
    <d v="1899-12-30T19:42:23"/>
    <d v="1899-12-30T21:00:00"/>
    <d v="1899-12-30T01:17:37"/>
    <n v="11.88"/>
    <n v="15.44"/>
    <b v="1"/>
    <x v="2"/>
    <x v="0"/>
  </r>
  <r>
    <d v="2025-02-05T00:00:00"/>
    <d v="2025-02-05T00:00:00"/>
    <s v="Wednesday"/>
    <s v="ד"/>
    <s v="עמית"/>
    <s v="רוזנשטיין"/>
    <m/>
    <s v="052-2249031"/>
    <n v="54718201"/>
    <m/>
    <m/>
    <s v="רמת גן/מתחם הבורסה"/>
    <d v="1899-12-30T08:10:06"/>
    <d v="1899-12-30T11:10:06"/>
    <d v="1899-12-30T03:00:00"/>
    <n v="11.88"/>
    <n v="35.64"/>
    <b v="1"/>
    <x v="14"/>
    <x v="0"/>
  </r>
  <r>
    <d v="2025-02-05T00:00:00"/>
    <d v="2025-02-05T00:00:00"/>
    <s v="Wednesday"/>
    <s v="ד"/>
    <s v="יגאל"/>
    <s v="פניאל"/>
    <m/>
    <s v="050-8855640"/>
    <n v="51513101"/>
    <m/>
    <m/>
    <s v="בית ברל/"/>
    <d v="1899-12-30T08:43:58"/>
    <d v="1899-12-30T11:09:12"/>
    <d v="1899-12-30T02:25:14"/>
    <s v="-"/>
    <n v="21"/>
    <b v="1"/>
    <x v="3"/>
    <x v="0"/>
  </r>
  <r>
    <d v="2025-02-05T00:00:00"/>
    <d v="2025-02-05T00:00:00"/>
    <s v="Wednesday"/>
    <s v="ד"/>
    <s v="איציק"/>
    <s v="משיח"/>
    <m/>
    <s v="052-8416547"/>
    <n v="74599802"/>
    <m/>
    <m/>
    <s v="בני ברק/רחבי העיר"/>
    <d v="1899-12-30T10:55:45"/>
    <d v="1899-12-30T11:10:15"/>
    <d v="1899-12-30T00:14:30"/>
    <n v="6.3"/>
    <n v="1.47"/>
    <b v="1"/>
    <x v="1"/>
    <x v="0"/>
  </r>
  <r>
    <d v="2025-02-05T00:00:00"/>
    <d v="2025-02-05T00:00:00"/>
    <s v="Wednesday"/>
    <s v="ד"/>
    <s v="עמית"/>
    <s v="רוזנשטיין"/>
    <m/>
    <s v="052-2249031"/>
    <n v="54718201"/>
    <m/>
    <m/>
    <s v="רמת גן/מתחם הבורסה"/>
    <d v="1899-12-30T11:10:06"/>
    <d v="1899-12-30T14:10:06"/>
    <d v="1899-12-30T03:00:00"/>
    <n v="11.88"/>
    <n v="35.64"/>
    <b v="1"/>
    <x v="14"/>
    <x v="0"/>
  </r>
  <r>
    <d v="2025-02-05T00:00:00"/>
    <d v="2025-02-05T00:00:00"/>
    <s v="Wednesday"/>
    <s v="ד"/>
    <s v="איציק"/>
    <s v="משיח"/>
    <m/>
    <s v="052-8416547"/>
    <n v="74599802"/>
    <m/>
    <m/>
    <s v="גבעת שמואל/רחבי העיר"/>
    <d v="1899-12-30T11:32:37"/>
    <d v="1899-12-30T11:50:37"/>
    <d v="1899-12-30T00:18:00"/>
    <n v="5.64"/>
    <n v="1.69"/>
    <b v="1"/>
    <x v="1"/>
    <x v="0"/>
  </r>
  <r>
    <d v="2025-02-05T00:00:00"/>
    <d v="2025-02-05T00:00:00"/>
    <s v="Wednesday"/>
    <s v="ד"/>
    <s v="אלעד"/>
    <s v="אוהב ציון"/>
    <m/>
    <s v="050-5911881"/>
    <n v="39166002"/>
    <m/>
    <m/>
    <s v="עזריאלי ת&quot;א/"/>
    <d v="1899-12-30T11:57:34"/>
    <d v="1899-12-30T12:18:55"/>
    <d v="1899-12-30T00:21:21"/>
    <s v="-"/>
    <n v="17"/>
    <b v="1"/>
    <x v="17"/>
    <x v="0"/>
  </r>
  <r>
    <d v="2025-02-05T00:00:00"/>
    <d v="2025-02-05T00:00:00"/>
    <s v="Wednesday"/>
    <s v="ד"/>
    <s v="אלעד"/>
    <s v="אוהב ציון"/>
    <m/>
    <s v="050-5911881"/>
    <n v="39166002"/>
    <m/>
    <m/>
    <s v="תל אביב-יפו/רחבי העיר(אזורים 1 2 4 12 13)-חניה בתשלום עד 17:00 כולל שישי.החל משעה 17:00 החניה לתושבי האזור בלבד"/>
    <d v="1899-12-30T12:31:45"/>
    <d v="1899-12-30T12:41:45"/>
    <d v="1899-12-30T00:10:00"/>
    <n v="7"/>
    <n v="1.17"/>
    <b v="1"/>
    <x v="17"/>
    <x v="0"/>
  </r>
  <r>
    <d v="2025-02-05T00:00:00"/>
    <d v="2025-02-05T00:00:00"/>
    <s v="Wednesday"/>
    <s v="ד"/>
    <s v="יאיר"/>
    <s v="חסידוף"/>
    <m/>
    <s v="052-3633515"/>
    <n v="50113501"/>
    <m/>
    <m/>
    <s v="רמת ישי/רחבי העיר"/>
    <d v="1899-12-30T13:15:45"/>
    <d v="1899-12-30T13:20:52"/>
    <d v="1899-12-30T00:05:07"/>
    <n v="6.3"/>
    <n v="0.52"/>
    <b v="1"/>
    <x v="2"/>
    <x v="0"/>
  </r>
  <r>
    <d v="2025-02-05T00:00:00"/>
    <d v="2025-02-05T00:00:00"/>
    <s v="Wednesday"/>
    <s v="ד"/>
    <s v="אלעד"/>
    <s v="אוהב ציון"/>
    <m/>
    <s v="050-5911881"/>
    <n v="39166002"/>
    <m/>
    <m/>
    <s v="תל אביב-יפו/רחבי העיר(אזורים 1 2 4 12 13)-חניה בתשלום עד 17:00 כולל שישי.החל משעה 17:00 החניה לתושבי האזור בלבד"/>
    <d v="1899-12-30T13:27:43"/>
    <d v="1899-12-30T13:34:43"/>
    <d v="1899-12-30T00:07:00"/>
    <n v="7"/>
    <n v="0.82"/>
    <b v="1"/>
    <x v="17"/>
    <x v="0"/>
  </r>
  <r>
    <d v="2025-02-05T00:00:00"/>
    <d v="2025-02-05T00:00:00"/>
    <s v="Wednesday"/>
    <s v="ד"/>
    <s v="איציק"/>
    <s v="משיח"/>
    <m/>
    <s v="052-8416547"/>
    <n v="74599802"/>
    <m/>
    <m/>
    <s v="בת ים/רחבי העיר"/>
    <d v="1899-12-30T13:47:36"/>
    <d v="1899-12-30T14:05:42"/>
    <d v="1899-12-30T00:18:06"/>
    <n v="6.3"/>
    <n v="1.89"/>
    <b v="1"/>
    <x v="1"/>
    <x v="0"/>
  </r>
  <r>
    <d v="2025-02-05T00:00:00"/>
    <d v="2025-02-05T00:00:00"/>
    <s v="Wednesday"/>
    <s v="ד"/>
    <s v="עמית"/>
    <s v="רוזנשטיין"/>
    <m/>
    <s v="052-2249031"/>
    <n v="54718201"/>
    <m/>
    <m/>
    <s v="רמת גן/מתחם הבורסה"/>
    <d v="1899-12-30T14:10:06"/>
    <d v="1899-12-30T16:49:29"/>
    <d v="1899-12-30T02:39:23"/>
    <n v="11.88"/>
    <n v="31.48"/>
    <b v="1"/>
    <x v="14"/>
    <x v="0"/>
  </r>
  <r>
    <d v="2025-02-05T00:00:00"/>
    <d v="2025-02-05T00:00:00"/>
    <s v="Wednesday"/>
    <s v="ד"/>
    <s v="יאיר"/>
    <s v="חסידוף"/>
    <m/>
    <s v="052-3633515"/>
    <n v="50113501"/>
    <m/>
    <m/>
    <s v="רמת גן/מתחם הבורסה"/>
    <d v="1899-12-30T14:41:40"/>
    <d v="1899-12-30T17:41:40"/>
    <d v="1899-12-30T03:00:00"/>
    <n v="11.88"/>
    <n v="35.64"/>
    <b v="1"/>
    <x v="2"/>
    <x v="0"/>
  </r>
  <r>
    <d v="2025-02-05T00:00:00"/>
    <d v="2025-02-05T00:00:00"/>
    <s v="Wednesday"/>
    <s v="ד"/>
    <s v="איציק"/>
    <s v="משיח"/>
    <m/>
    <s v="052-8416547"/>
    <n v="74599802"/>
    <m/>
    <m/>
    <s v="ראשון לציון/א. תעשיה"/>
    <d v="1899-12-30T16:33:14"/>
    <d v="1899-12-30T16:44:38"/>
    <d v="1899-12-30T00:11:24"/>
    <n v="6.4"/>
    <n v="1.17"/>
    <b v="1"/>
    <x v="1"/>
    <x v="0"/>
  </r>
  <r>
    <d v="2025-02-05T00:00:00"/>
    <d v="2025-02-05T00:00:00"/>
    <s v="Wednesday"/>
    <s v="ד"/>
    <s v="יאיר"/>
    <s v="חסידוף"/>
    <m/>
    <s v="052-3633515"/>
    <n v="50113501"/>
    <m/>
    <m/>
    <s v="רמת גן/מתחם הבורסה"/>
    <d v="1899-12-30T17:41:40"/>
    <d v="1899-12-30T19:02:48"/>
    <d v="1899-12-30T01:21:08"/>
    <n v="11.88"/>
    <n v="16.04"/>
    <b v="1"/>
    <x v="2"/>
    <x v="0"/>
  </r>
  <r>
    <d v="2025-02-06T00:00:00"/>
    <d v="2025-02-06T00:00:00"/>
    <s v="Thursday"/>
    <s v="ה"/>
    <s v="יניב"/>
    <s v="הררי"/>
    <m/>
    <s v="054-4878330"/>
    <n v="76886302"/>
    <m/>
    <m/>
    <s v="יהוד/רחבי העיר"/>
    <d v="1899-12-30T09:39:51"/>
    <d v="1899-12-30T12:39:51"/>
    <d v="1899-12-30T03:00:00"/>
    <n v="5.7"/>
    <n v="17.100000000000001"/>
    <b v="1"/>
    <x v="7"/>
    <x v="0"/>
  </r>
  <r>
    <d v="2025-02-06T00:00:00"/>
    <d v="2025-02-06T00:00:00"/>
    <s v="Thursday"/>
    <s v="ה"/>
    <s v="אבי"/>
    <s v="ברכה"/>
    <m/>
    <s v="052-8416590"/>
    <n v="63864202"/>
    <m/>
    <m/>
    <s v="חדרה/מע&quot;ר - מרכז עסקים ראשי "/>
    <d v="1899-12-30T10:34:07"/>
    <d v="1899-12-30T10:40:29"/>
    <d v="1899-12-30T00:06:22"/>
    <n v="5"/>
    <n v="0.5"/>
    <b v="1"/>
    <x v="9"/>
    <x v="0"/>
  </r>
  <r>
    <d v="2025-02-06T00:00:00"/>
    <d v="2025-02-06T00:00:00"/>
    <s v="Thursday"/>
    <s v="ה"/>
    <s v="אמנון"/>
    <s v="גבע"/>
    <s v="         "/>
    <s v="052-2249035"/>
    <n v="6823255"/>
    <m/>
    <m/>
    <s v="ראשון לציון/א. תעשיה"/>
    <d v="1899-12-30T10:59:31"/>
    <d v="1899-12-30T23:59:00"/>
    <d v="1899-12-30T12:59:29"/>
    <n v="6.4"/>
    <n v="24"/>
    <b v="1"/>
    <x v="13"/>
    <x v="0"/>
  </r>
  <r>
    <d v="2025-02-06T00:00:00"/>
    <d v="2025-02-06T00:00:00"/>
    <s v="Thursday"/>
    <s v="ה"/>
    <s v="ישי"/>
    <s v="אילת"/>
    <m/>
    <s v="058-5183183"/>
    <n v="40295602"/>
    <m/>
    <m/>
    <s v="יהוד/רחבי העיר"/>
    <d v="1899-12-30T11:10:20"/>
    <d v="1899-12-30T11:22:20"/>
    <d v="1899-12-30T00:12:00"/>
    <n v="5.7"/>
    <n v="1.1399999999999999"/>
    <b v="1"/>
    <x v="8"/>
    <x v="0"/>
  </r>
  <r>
    <d v="2025-02-06T00:00:00"/>
    <d v="2025-02-06T00:00:00"/>
    <s v="Thursday"/>
    <s v="ה"/>
    <s v="אבי"/>
    <s v="ברכה"/>
    <m/>
    <s v="052-8416590"/>
    <n v="63864202"/>
    <m/>
    <m/>
    <s v="מגדל העמק/"/>
    <d v="1899-12-30T11:56:03"/>
    <d v="1899-12-30T12:44:29"/>
    <d v="1899-12-30T00:48:26"/>
    <n v="3"/>
    <n v="2.4"/>
    <b v="1"/>
    <x v="9"/>
    <x v="0"/>
  </r>
  <r>
    <d v="2025-02-06T00:00:00"/>
    <d v="2025-02-06T00:00:00"/>
    <s v="Thursday"/>
    <s v="ה"/>
    <s v="יניב"/>
    <s v="הררי"/>
    <m/>
    <s v="054-4878330"/>
    <n v="76886302"/>
    <m/>
    <m/>
    <s v="יהוד/רחבי העיר"/>
    <d v="1899-12-30T12:39:51"/>
    <d v="1899-12-30T15:39:51"/>
    <d v="1899-12-30T03:00:00"/>
    <n v="5.7"/>
    <n v="17.100000000000001"/>
    <b v="1"/>
    <x v="7"/>
    <x v="0"/>
  </r>
  <r>
    <d v="2025-02-06T00:00:00"/>
    <d v="2025-02-06T00:00:00"/>
    <s v="Thursday"/>
    <s v="ה"/>
    <s v="אבי"/>
    <s v="ברכה"/>
    <m/>
    <s v="052-8416590"/>
    <n v="63864202"/>
    <m/>
    <m/>
    <s v="נצרת/"/>
    <d v="1899-12-30T12:44:50"/>
    <d v="1899-12-30T21:00:00"/>
    <d v="1899-12-30T08:15:10"/>
    <n v="3"/>
    <n v="24.75"/>
    <b v="1"/>
    <x v="9"/>
    <x v="0"/>
  </r>
  <r>
    <d v="2025-02-06T00:00:00"/>
    <d v="2025-02-06T00:00:00"/>
    <s v="Thursday"/>
    <s v="ה"/>
    <s v="אלעד"/>
    <s v="אוהב ציון"/>
    <m/>
    <s v="050-5911881"/>
    <n v="39166002"/>
    <m/>
    <m/>
    <s v="קרית אונו/חניה המסתיימת בשעה 16:00"/>
    <d v="1899-12-30T14:13:20"/>
    <d v="1899-12-30T14:34:20"/>
    <d v="1899-12-30T00:21:00"/>
    <n v="5.39"/>
    <n v="1.89"/>
    <b v="1"/>
    <x v="17"/>
    <x v="0"/>
  </r>
  <r>
    <d v="2025-02-06T00:00:00"/>
    <d v="2025-02-06T00:00:00"/>
    <s v="Thursday"/>
    <s v="ה"/>
    <s v="יניב"/>
    <s v="הררי"/>
    <m/>
    <s v="054-4878330"/>
    <n v="76886302"/>
    <m/>
    <m/>
    <s v="יהוד/רחבי העיר"/>
    <d v="1899-12-30T15:39:51"/>
    <d v="1899-12-30T18:39:51"/>
    <d v="1899-12-30T03:00:00"/>
    <n v="5.7"/>
    <n v="17.100000000000001"/>
    <b v="1"/>
    <x v="7"/>
    <x v="0"/>
  </r>
  <r>
    <d v="2025-02-06T00:00:00"/>
    <d v="2025-02-06T00:00:00"/>
    <s v="Thursday"/>
    <s v="ה"/>
    <s v="יניב"/>
    <s v="הררי"/>
    <m/>
    <s v="054-4878330"/>
    <n v="76886302"/>
    <m/>
    <m/>
    <s v="יהוד/רחבי העיר"/>
    <d v="1899-12-30T18:39:51"/>
    <d v="1899-12-30T19:00:00"/>
    <d v="1899-12-30T00:20:09"/>
    <n v="5.7"/>
    <n v="1.9"/>
    <b v="1"/>
    <x v="7"/>
    <x v="0"/>
  </r>
  <r>
    <d v="2025-02-08T00:00:00"/>
    <d v="2025-02-08T00:00:00"/>
    <s v="Saturday"/>
    <s v="ש"/>
    <s v="יחזקאל _x0009_"/>
    <s v="שמעוני"/>
    <s v="         "/>
    <s v="052-3321253"/>
    <n v="70725702"/>
    <m/>
    <m/>
    <s v="נמל ת&quot;א/"/>
    <d v="1899-12-30T19:13:00"/>
    <d v="1899-12-30T21:45:11"/>
    <d v="1899-12-30T02:32:11"/>
    <s v="-"/>
    <n v="44"/>
    <b v="1"/>
    <x v="11"/>
    <x v="1"/>
  </r>
  <r>
    <d v="2025-02-09T00:00:00"/>
    <d v="2025-02-09T00:00:00"/>
    <s v="Sunday"/>
    <s v="א"/>
    <s v="אלעד"/>
    <s v="אוהב ציון"/>
    <m/>
    <s v="050-5911881"/>
    <n v="39166002"/>
    <m/>
    <m/>
    <s v="גבעתיים/חניה שעתית עד 19:00"/>
    <d v="1899-12-30T10:47:29"/>
    <d v="1899-12-30T10:55:29"/>
    <d v="1899-12-30T00:08:00"/>
    <n v="6.3"/>
    <n v="0.84"/>
    <b v="1"/>
    <x v="17"/>
    <x v="0"/>
  </r>
  <r>
    <d v="2025-02-09T00:00:00"/>
    <d v="2025-02-09T00:00:00"/>
    <s v="Sunday"/>
    <s v="א"/>
    <s v="אבי"/>
    <s v="ברכה"/>
    <m/>
    <s v="052-8416590"/>
    <n v="63864202"/>
    <m/>
    <m/>
    <s v="אופקים/רחבי העיר"/>
    <d v="1899-12-30T13:16:04"/>
    <d v="1899-12-30T19:00:00"/>
    <d v="1899-12-30T05:43:56"/>
    <n v="6"/>
    <n v="34.4"/>
    <b v="1"/>
    <x v="9"/>
    <x v="0"/>
  </r>
  <r>
    <d v="2025-02-09T00:00:00"/>
    <d v="2025-02-09T00:00:00"/>
    <s v="Sunday"/>
    <s v="א"/>
    <s v="איציק"/>
    <s v="משיח"/>
    <m/>
    <s v="052-8416547"/>
    <n v="74599802"/>
    <m/>
    <m/>
    <s v="באר שבע/עיר העתיקה"/>
    <d v="1899-12-30T15:00:17"/>
    <d v="1899-12-30T15:05:17"/>
    <d v="1899-12-30T00:05:00"/>
    <n v="6.6"/>
    <n v="0.55000000000000004"/>
    <b v="1"/>
    <x v="1"/>
    <x v="0"/>
  </r>
  <r>
    <d v="2025-02-10T00:00:00"/>
    <d v="2025-02-10T00:00:00"/>
    <s v="Monday"/>
    <s v="ב"/>
    <s v="יניב"/>
    <s v="הררי"/>
    <m/>
    <s v="054-4878330"/>
    <n v="76886302"/>
    <m/>
    <m/>
    <s v="בני ברק/רחבי העיר"/>
    <d v="1899-12-30T09:12:52"/>
    <d v="1899-12-30T11:42:52"/>
    <d v="1899-12-30T02:30:00"/>
    <n v="6.3"/>
    <n v="15.75"/>
    <b v="1"/>
    <x v="7"/>
    <x v="0"/>
  </r>
  <r>
    <d v="2025-02-10T00:00:00"/>
    <d v="2025-02-10T00:00:00"/>
    <s v="Monday"/>
    <s v="ב"/>
    <s v="יאיר"/>
    <s v="חסידוף"/>
    <m/>
    <s v="052-3633515"/>
    <n v="50113501"/>
    <m/>
    <m/>
    <s v="ארחות תורה /"/>
    <d v="1899-12-30T09:23:24"/>
    <d v="1899-12-30T16:33:26"/>
    <d v="1899-12-30T07:10:02"/>
    <s v="-"/>
    <n v="80"/>
    <b v="1"/>
    <x v="2"/>
    <x v="0"/>
  </r>
  <r>
    <d v="2025-02-10T00:00:00"/>
    <d v="2025-02-10T00:00:00"/>
    <s v="Monday"/>
    <s v="ב"/>
    <s v="אבי"/>
    <s v="ברכה"/>
    <m/>
    <s v="052-8416590"/>
    <n v="63864202"/>
    <m/>
    <m/>
    <s v="חדרה/רחבי העיר"/>
    <d v="1899-12-30T09:57:27"/>
    <d v="1899-12-30T10:24:56"/>
    <d v="1899-12-30T00:27:29"/>
    <n v="5"/>
    <n v="2.25"/>
    <b v="1"/>
    <x v="9"/>
    <x v="0"/>
  </r>
  <r>
    <d v="2025-02-10T00:00:00"/>
    <d v="2025-02-10T00:00:00"/>
    <s v="Monday"/>
    <s v="ב"/>
    <s v="איציק"/>
    <s v="משיח"/>
    <m/>
    <s v="052-8416547"/>
    <n v="74599802"/>
    <m/>
    <m/>
    <s v="בני ברק/רחבי העיר"/>
    <d v="1899-12-30T10:44:32"/>
    <d v="1899-12-30T11:00:32"/>
    <d v="1899-12-30T00:16:00"/>
    <n v="6.3"/>
    <n v="1.68"/>
    <b v="1"/>
    <x v="1"/>
    <x v="0"/>
  </r>
  <r>
    <d v="2025-02-10T00:00:00"/>
    <d v="2025-02-10T00:00:00"/>
    <s v="Monday"/>
    <s v="ב"/>
    <s v="יניב"/>
    <s v="הררי"/>
    <m/>
    <s v="054-4878330"/>
    <n v="76886302"/>
    <m/>
    <m/>
    <s v="בני ברק/רחבי העיר"/>
    <d v="1899-12-30T11:42:52"/>
    <d v="1899-12-30T14:12:52"/>
    <d v="1899-12-30T02:30:00"/>
    <n v="6.3"/>
    <n v="15.75"/>
    <b v="1"/>
    <x v="7"/>
    <x v="0"/>
  </r>
  <r>
    <d v="2025-02-10T00:00:00"/>
    <d v="2025-02-10T00:00:00"/>
    <s v="Monday"/>
    <s v="ב"/>
    <s v="אלעד"/>
    <s v="אוהב ציון"/>
    <m/>
    <s v="050-5911881"/>
    <n v="39166002"/>
    <m/>
    <m/>
    <s v="עזריאלי ת&quot;א/"/>
    <d v="1899-12-30T12:07:16"/>
    <d v="1899-12-30T12:48:45"/>
    <d v="1899-12-30T00:41:29"/>
    <s v="-"/>
    <n v="17"/>
    <b v="1"/>
    <x v="17"/>
    <x v="0"/>
  </r>
  <r>
    <d v="2025-02-10T00:00:00"/>
    <d v="2025-02-10T00:00:00"/>
    <s v="Monday"/>
    <s v="ב"/>
    <s v="דניאל"/>
    <s v="קעטבי"/>
    <s v="         "/>
    <s v="052-3981526"/>
    <n v="77443601"/>
    <m/>
    <m/>
    <s v="אשקלון/רחבי העיר"/>
    <d v="1899-12-30T13:25:05"/>
    <d v="1899-12-30T13:29:18"/>
    <d v="1899-12-30T00:04:13"/>
    <n v="6.3"/>
    <n v="0.42"/>
    <b v="1"/>
    <x v="12"/>
    <x v="0"/>
  </r>
  <r>
    <d v="2025-02-10T00:00:00"/>
    <d v="2025-02-10T00:00:00"/>
    <s v="Monday"/>
    <s v="ב"/>
    <s v="יניב"/>
    <s v="הררי"/>
    <m/>
    <s v="054-4878330"/>
    <n v="76886302"/>
    <m/>
    <m/>
    <s v="בני ברק/רחבי העיר"/>
    <d v="1899-12-30T14:12:52"/>
    <d v="1899-12-30T16:31:52"/>
    <d v="1899-12-30T02:19:00"/>
    <n v="6.3"/>
    <n v="14.6"/>
    <b v="1"/>
    <x v="7"/>
    <x v="0"/>
  </r>
  <r>
    <d v="2025-02-10T00:00:00"/>
    <d v="2025-02-10T00:00:00"/>
    <s v="Monday"/>
    <s v="ב"/>
    <s v="אמנון"/>
    <s v="גבע"/>
    <s v="         "/>
    <s v="052-2249035"/>
    <n v="6823255"/>
    <m/>
    <m/>
    <s v="תל אביב-יפו/רחבי העיר(אזורים 1 2 4 12 13)-חניה בתשלום עד 17:00 כולל שישי.החל משעה 17:00 החניה לתושבי האזור בלבד"/>
    <d v="1899-12-30T14:18:23"/>
    <d v="1899-12-30T15:39:52"/>
    <d v="1899-12-30T01:21:29"/>
    <n v="7"/>
    <n v="9.4499999999999993"/>
    <b v="1"/>
    <x v="13"/>
    <x v="0"/>
  </r>
  <r>
    <d v="2025-02-10T00:00:00"/>
    <d v="2025-02-10T00:00:00"/>
    <s v="Monday"/>
    <s v="ב"/>
    <s v="איציק"/>
    <s v="גבע"/>
    <m/>
    <s v="052-3235924"/>
    <n v="53484801"/>
    <m/>
    <m/>
    <s v="אשדוד/רחבי העיר"/>
    <d v="1899-12-30T15:11:11"/>
    <d v="1899-12-30T15:53:11"/>
    <d v="1899-12-30T00:42:00"/>
    <n v="4.2"/>
    <n v="2.94"/>
    <b v="1"/>
    <x v="5"/>
    <x v="0"/>
  </r>
  <r>
    <d v="2025-02-10T00:00:00"/>
    <d v="2025-02-10T00:00:00"/>
    <s v="Monday"/>
    <s v="ב"/>
    <s v="יגאל"/>
    <s v="פניאל"/>
    <m/>
    <s v="050-8855640"/>
    <s v="U088607"/>
    <m/>
    <m/>
    <s v="קניון רמת אביב/"/>
    <d v="1899-12-30T15:44:33"/>
    <d v="1899-12-30T16:44:33"/>
    <d v="1899-12-30T01:00:00"/>
    <s v="-"/>
    <n v="8"/>
    <b v="1"/>
    <x v="6"/>
    <x v="0"/>
  </r>
  <r>
    <d v="2025-02-11T00:00:00"/>
    <d v="2025-02-11T00:00:00"/>
    <s v="Tuesday"/>
    <s v="ג"/>
    <s v="אבי"/>
    <s v="ברכה"/>
    <m/>
    <s v="052-8416590"/>
    <n v="63864202"/>
    <m/>
    <m/>
    <s v="חדרה/רחבי העיר"/>
    <d v="1899-12-30T10:13:48"/>
    <d v="1899-12-30T20:00:00"/>
    <d v="1899-12-30T09:46:12"/>
    <n v="5"/>
    <n v="48.83"/>
    <b v="1"/>
    <x v="9"/>
    <x v="0"/>
  </r>
  <r>
    <d v="2025-02-11T00:00:00"/>
    <d v="2025-02-11T00:00:00"/>
    <s v="Tuesday"/>
    <s v="ג"/>
    <s v="עמית"/>
    <s v="רוזנשטיין"/>
    <m/>
    <s v="052-2249031"/>
    <n v="54718201"/>
    <m/>
    <m/>
    <s v="מצפה רמון/רחבי מצפה רמון"/>
    <d v="1899-12-30T10:39:40"/>
    <d v="1899-12-30T11:07:53"/>
    <d v="1899-12-30T00:28:13"/>
    <n v="4.3"/>
    <n v="2.0099999999999998"/>
    <b v="1"/>
    <x v="14"/>
    <x v="0"/>
  </r>
  <r>
    <d v="2025-02-11T00:00:00"/>
    <d v="2025-02-11T00:00:00"/>
    <s v="Tuesday"/>
    <s v="ג"/>
    <s v="אלעד"/>
    <s v="אוהב ציון"/>
    <m/>
    <s v="050-5911881"/>
    <n v="39166002"/>
    <m/>
    <m/>
    <s v="רמת גן/רחבי העיר"/>
    <d v="1899-12-30T11:54:52"/>
    <d v="1899-12-30T12:03:07"/>
    <d v="1899-12-30T00:08:15"/>
    <n v="11.88"/>
    <n v="1.58"/>
    <b v="1"/>
    <x v="17"/>
    <x v="0"/>
  </r>
  <r>
    <d v="2025-02-11T00:00:00"/>
    <d v="2025-02-11T00:00:00"/>
    <s v="Tuesday"/>
    <s v="ג"/>
    <s v="עמית"/>
    <s v="רוזנשטיין"/>
    <m/>
    <s v="052-2249031"/>
    <n v="54718201"/>
    <m/>
    <m/>
    <s v="אילת/רחבי העיר"/>
    <d v="1899-12-30T12:47:12"/>
    <d v="1899-12-30T21:00:00"/>
    <d v="1899-12-30T08:12:48"/>
    <n v="6"/>
    <n v="28"/>
    <b v="1"/>
    <x v="14"/>
    <x v="0"/>
  </r>
  <r>
    <d v="2025-02-11T00:00:00"/>
    <d v="2025-02-11T00:00:00"/>
    <s v="Tuesday"/>
    <s v="ג"/>
    <s v="אמנון"/>
    <s v="גבע"/>
    <s v="         "/>
    <s v="052-2249035"/>
    <n v="6823255"/>
    <m/>
    <m/>
    <s v="תל אביב-יפו/רחבי העיר(אזורים 1 2 4 12 13)-חניה בתשלום עד 17:00 כולל שישי.החל משעה 17:00 החניה לתושבי האזור בלבד"/>
    <d v="1899-12-30T13:08:02"/>
    <d v="1899-12-30T16:08:02"/>
    <d v="1899-12-30T03:00:00"/>
    <n v="7"/>
    <n v="21"/>
    <b v="1"/>
    <x v="13"/>
    <x v="0"/>
  </r>
  <r>
    <d v="2025-02-11T00:00:00"/>
    <d v="2025-02-11T00:00:00"/>
    <s v="Tuesday"/>
    <s v="ג"/>
    <s v="יגאל"/>
    <s v="פניאל"/>
    <m/>
    <s v="050-8855640"/>
    <n v="51513101"/>
    <m/>
    <m/>
    <s v="יד חרוצים 18/"/>
    <d v="1899-12-30T13:37:00"/>
    <d v="1899-12-30T15:07:59"/>
    <d v="1899-12-30T01:30:59"/>
    <s v="-"/>
    <n v="24"/>
    <b v="1"/>
    <x v="3"/>
    <x v="0"/>
  </r>
  <r>
    <d v="2025-02-11T00:00:00"/>
    <d v="2025-02-11T00:00:00"/>
    <s v="Tuesday"/>
    <s v="ג"/>
    <s v="יאיר"/>
    <s v="חסידוף"/>
    <m/>
    <s v="052-3633515"/>
    <n v="50113501"/>
    <m/>
    <m/>
    <s v="בני ברק/רחבי העיר"/>
    <d v="1899-12-30T14:05:58"/>
    <d v="1899-12-30T16:35:58"/>
    <d v="1899-12-30T02:30:00"/>
    <n v="6.3"/>
    <n v="15.75"/>
    <b v="1"/>
    <x v="2"/>
    <x v="0"/>
  </r>
  <r>
    <d v="2025-02-11T00:00:00"/>
    <d v="2025-02-11T00:00:00"/>
    <s v="Tuesday"/>
    <s v="ג"/>
    <s v="יאיר"/>
    <s v="חסידוף"/>
    <m/>
    <s v="052-3633515"/>
    <n v="50113501"/>
    <m/>
    <m/>
    <s v="בני ברק/רחבי העיר"/>
    <d v="1899-12-30T16:35:58"/>
    <d v="1899-12-30T16:43:15"/>
    <d v="1899-12-30T00:07:17"/>
    <n v="6.3"/>
    <n v="0.74"/>
    <b v="1"/>
    <x v="2"/>
    <x v="0"/>
  </r>
  <r>
    <d v="2025-02-11T00:00:00"/>
    <d v="2025-02-11T00:00:00"/>
    <s v="Tuesday"/>
    <s v="ג"/>
    <s v="כנרת"/>
    <s v="פרס"/>
    <m/>
    <s v="052-8274977"/>
    <n v="75872701"/>
    <m/>
    <m/>
    <s v="חניון צמרת/"/>
    <d v="1899-12-30T17:29:05"/>
    <d v="1899-12-30T18:44:08"/>
    <d v="1899-12-30T01:15:03"/>
    <s v="-"/>
    <n v="20"/>
    <b v="1"/>
    <x v="15"/>
    <x v="0"/>
  </r>
  <r>
    <d v="2025-02-11T00:00:00"/>
    <d v="2025-02-11T00:00:00"/>
    <s v="Tuesday"/>
    <s v="ג"/>
    <s v="יחזקאל _x0009_"/>
    <s v="שמעוני"/>
    <s v="         "/>
    <s v="052-3321253"/>
    <n v="70725702"/>
    <m/>
    <m/>
    <s v="חניון צמרת/"/>
    <d v="1899-12-30T17:36:02"/>
    <d v="1899-12-30T18:54:45"/>
    <d v="1899-12-30T01:18:43"/>
    <s v="-"/>
    <n v="26"/>
    <b v="1"/>
    <x v="11"/>
    <x v="0"/>
  </r>
  <r>
    <d v="2025-02-12T00:00:00"/>
    <d v="2025-02-12T00:00:00"/>
    <s v="Wednesday"/>
    <s v="ד"/>
    <s v="יחזקאל _x0009_"/>
    <s v="שמעוני"/>
    <s v="         "/>
    <s v="052-3321253"/>
    <n v="70725702"/>
    <m/>
    <m/>
    <s v="בזל/"/>
    <d v="1899-12-30T07:21:00"/>
    <d v="1899-12-30T07:55:36"/>
    <d v="1899-12-30T00:34:36"/>
    <s v="-"/>
    <n v="5"/>
    <b v="1"/>
    <x v="11"/>
    <x v="0"/>
  </r>
  <r>
    <d v="2025-02-12T00:00:00"/>
    <d v="2025-02-12T00:00:00"/>
    <s v="Wednesday"/>
    <s v="ד"/>
    <s v="עמית"/>
    <s v="רוזנשטיין"/>
    <m/>
    <s v="052-2249031"/>
    <n v="54718201"/>
    <m/>
    <m/>
    <s v="אילת/רחבי העיר"/>
    <d v="1899-12-30T09:00:00"/>
    <d v="1899-12-30T21:00:00"/>
    <d v="1899-12-30T12:00:00"/>
    <n v="6"/>
    <n v="28"/>
    <b v="1"/>
    <x v="14"/>
    <x v="0"/>
  </r>
  <r>
    <d v="2025-02-12T00:00:00"/>
    <d v="2025-02-12T00:00:00"/>
    <s v="Wednesday"/>
    <s v="ד"/>
    <s v="איציק"/>
    <s v="משיח"/>
    <m/>
    <s v="052-8416547"/>
    <n v="74599802"/>
    <m/>
    <m/>
    <s v="בני ברק/רחבי העיר"/>
    <d v="1899-12-30T09:52:49"/>
    <d v="1899-12-30T10:04:49"/>
    <d v="1899-12-30T00:12:00"/>
    <n v="6.3"/>
    <n v="1.26"/>
    <b v="1"/>
    <x v="1"/>
    <x v="0"/>
  </r>
  <r>
    <d v="2025-02-12T00:00:00"/>
    <d v="2025-02-12T00:00:00"/>
    <s v="Wednesday"/>
    <s v="ד"/>
    <s v="אבי"/>
    <s v="ברכה"/>
    <m/>
    <s v="052-8416590"/>
    <n v="63864202"/>
    <m/>
    <m/>
    <s v="שוהם/מרכז מסחרי אשטרום ומול שוהם"/>
    <d v="1899-12-30T12:38:32"/>
    <d v="1899-12-30T14:49:49"/>
    <d v="1899-12-30T02:11:17"/>
    <n v="3.5"/>
    <n v="0.64"/>
    <b v="1"/>
    <x v="9"/>
    <x v="0"/>
  </r>
  <r>
    <d v="2025-02-12T00:00:00"/>
    <d v="2025-02-12T00:00:00"/>
    <s v="Wednesday"/>
    <s v="ד"/>
    <s v="אלעד"/>
    <s v="אוהב ציון"/>
    <m/>
    <s v="050-5911881"/>
    <n v="39166002"/>
    <m/>
    <m/>
    <s v="נתניה/אזור תעשיה קריית ספיר וחניון המלאכה"/>
    <d v="1899-12-30T13:06:54"/>
    <d v="1899-12-30T13:13:58"/>
    <d v="1899-12-30T00:07:04"/>
    <n v="5.5"/>
    <n v="0.64"/>
    <b v="1"/>
    <x v="17"/>
    <x v="0"/>
  </r>
  <r>
    <d v="2025-02-12T00:00:00"/>
    <d v="2025-02-12T00:00:00"/>
    <s v="Wednesday"/>
    <s v="ד"/>
    <s v="יאיר"/>
    <s v="חסידוף"/>
    <m/>
    <s v="052-3633515"/>
    <n v="50113501"/>
    <m/>
    <m/>
    <s v="הנחושת/"/>
    <d v="1899-12-30T13:10:00"/>
    <d v="1899-12-30T14:52:49"/>
    <d v="1899-12-30T01:42:49"/>
    <s v="-"/>
    <n v="35"/>
    <b v="1"/>
    <x v="2"/>
    <x v="0"/>
  </r>
  <r>
    <d v="2025-02-12T00:00:00"/>
    <d v="2025-02-12T00:00:00"/>
    <s v="Wednesday"/>
    <s v="ד"/>
    <s v="יגאל"/>
    <s v="פניאל"/>
    <m/>
    <s v="050-8855640"/>
    <n v="51513101"/>
    <m/>
    <m/>
    <s v="מדיקה- מרכזים רפואיים/"/>
    <d v="1899-12-30T20:00:00"/>
    <d v="1899-12-30T20:36:20"/>
    <d v="1899-12-30T00:36:20"/>
    <s v="-"/>
    <n v="18"/>
    <b v="1"/>
    <x v="3"/>
    <x v="0"/>
  </r>
  <r>
    <d v="2025-02-13T00:00:00"/>
    <d v="2025-02-13T00:00:00"/>
    <s v="Thursday"/>
    <s v="ה"/>
    <s v="עמית"/>
    <s v="רוזנשטיין"/>
    <m/>
    <s v="052-2249031"/>
    <n v="54718201"/>
    <m/>
    <m/>
    <s v="אילת/רחבי העיר"/>
    <d v="1899-12-30T09:00:00"/>
    <d v="1899-12-30T21:00:00"/>
    <d v="1899-12-30T12:00:00"/>
    <n v="6"/>
    <n v="28"/>
    <b v="1"/>
    <x v="14"/>
    <x v="0"/>
  </r>
  <r>
    <d v="2025-02-13T00:00:00"/>
    <d v="2025-02-13T00:00:00"/>
    <s v="Thursday"/>
    <s v="ה"/>
    <s v="דוד"/>
    <s v="זילברמן"/>
    <n v="22523518"/>
    <s v="052-3981536"/>
    <n v="31339202"/>
    <m/>
    <m/>
    <s v="אילת/רחבי העיר"/>
    <d v="1899-12-30T09:00:00"/>
    <d v="1899-12-30T10:37:17"/>
    <d v="1899-12-30T01:37:17"/>
    <n v="6"/>
    <n v="9.6999999999999993"/>
    <b v="1"/>
    <x v="16"/>
    <x v="0"/>
  </r>
  <r>
    <d v="2025-02-13T00:00:00"/>
    <d v="2025-02-13T00:00:00"/>
    <s v="Thursday"/>
    <s v="ה"/>
    <s v="אבי"/>
    <s v="ברכה"/>
    <m/>
    <s v="052-8416590"/>
    <n v="63864202"/>
    <m/>
    <m/>
    <s v="אלמדינה סנטר/"/>
    <d v="1899-12-30T09:45:27"/>
    <d v="1899-12-30T10:00:47"/>
    <d v="1899-12-30T00:15:20"/>
    <s v="-"/>
    <n v="15"/>
    <b v="1"/>
    <x v="9"/>
    <x v="0"/>
  </r>
  <r>
    <d v="2025-02-13T00:00:00"/>
    <d v="2025-02-13T00:00:00"/>
    <s v="Thursday"/>
    <s v="ה"/>
    <s v="יניב"/>
    <s v="הררי"/>
    <m/>
    <s v="054-4878330"/>
    <n v="76886302"/>
    <m/>
    <m/>
    <s v="מגדלי תל אביב/"/>
    <d v="1899-12-30T10:03:38"/>
    <d v="1899-12-30T11:53:07"/>
    <d v="1899-12-30T01:49:29"/>
    <s v="-"/>
    <n v="49"/>
    <b v="1"/>
    <x v="7"/>
    <x v="0"/>
  </r>
  <r>
    <d v="2025-02-13T00:00:00"/>
    <d v="2025-02-13T00:00:00"/>
    <s v="Thursday"/>
    <s v="ה"/>
    <s v="דוד"/>
    <s v="זילברמן"/>
    <n v="22523518"/>
    <s v="052-3981536"/>
    <n v="31339202"/>
    <m/>
    <m/>
    <s v="אילת/רחבי העיר"/>
    <d v="1899-12-30T10:37:39"/>
    <d v="1899-12-30T13:08:39"/>
    <d v="1899-12-30T02:31:00"/>
    <n v="6"/>
    <n v="15.1"/>
    <b v="1"/>
    <x v="16"/>
    <x v="0"/>
  </r>
  <r>
    <d v="2025-02-13T00:00:00"/>
    <d v="2025-02-13T00:00:00"/>
    <s v="Thursday"/>
    <s v="ה"/>
    <s v="יאיר"/>
    <s v="חסידוף"/>
    <m/>
    <s v="052-3633515"/>
    <n v="50113501"/>
    <m/>
    <m/>
    <s v="תל אביב-יפו/רחבי העיר (אזורים 1 2 4 12 13) - חניה בתשלום עד 19:00. בשישי עד 17:00"/>
    <d v="1899-12-30T11:53:27"/>
    <d v="1899-12-30T13:20:27"/>
    <d v="1899-12-30T01:27:00"/>
    <n v="7"/>
    <n v="10.15"/>
    <b v="1"/>
    <x v="2"/>
    <x v="0"/>
  </r>
  <r>
    <d v="2025-02-13T00:00:00"/>
    <d v="2025-02-13T00:00:00"/>
    <s v="Thursday"/>
    <s v="ה"/>
    <s v="אמנון"/>
    <s v="גבע"/>
    <s v="         "/>
    <s v="052-2249035"/>
    <n v="6823255"/>
    <m/>
    <m/>
    <s v="ראשון לציון/א. תעשיה"/>
    <d v="1899-12-30T12:30:16"/>
    <d v="1899-12-30T15:12:40"/>
    <d v="1899-12-30T02:42:24"/>
    <n v="6.4"/>
    <n v="17.28"/>
    <b v="1"/>
    <x v="13"/>
    <x v="0"/>
  </r>
  <r>
    <d v="2025-02-13T00:00:00"/>
    <d v="2025-02-13T00:00:00"/>
    <s v="Thursday"/>
    <s v="ה"/>
    <s v="איציק"/>
    <s v="משיח"/>
    <m/>
    <s v="052-8416547"/>
    <n v="74599802"/>
    <m/>
    <m/>
    <s v="רחובות/רחבי העיר למעט אזורי התעשיה והפארקים תעריף שעתי"/>
    <d v="1899-12-30T14:08:43"/>
    <d v="1899-12-30T14:25:43"/>
    <d v="1899-12-30T00:17:00"/>
    <n v="5.4"/>
    <n v="1.53"/>
    <b v="1"/>
    <x v="1"/>
    <x v="0"/>
  </r>
  <r>
    <d v="2025-02-13T00:00:00"/>
    <d v="2025-02-13T00:00:00"/>
    <s v="Thursday"/>
    <s v="ה"/>
    <s v="דניאל"/>
    <s v="קעטבי"/>
    <s v="         "/>
    <s v="052-3981526"/>
    <n v="77443601"/>
    <m/>
    <m/>
    <s v="ראשון לציון/א. תעשיה"/>
    <d v="1899-12-30T19:28:33"/>
    <d v="1899-12-30T21:46:36"/>
    <d v="1899-12-30T02:18:03"/>
    <n v="6.4"/>
    <n v="14.72"/>
    <b v="1"/>
    <x v="12"/>
    <x v="0"/>
  </r>
  <r>
    <d v="2025-02-14T00:00:00"/>
    <d v="2025-02-14T00:00:00"/>
    <s v="Friday"/>
    <s v="ו"/>
    <s v="יגאל"/>
    <s v="פניאל"/>
    <m/>
    <s v="050-8855640"/>
    <n v="51513101"/>
    <m/>
    <m/>
    <s v="פתח תקוה/אזורי בית חולים"/>
    <d v="1899-12-30T08:56:07"/>
    <d v="1899-12-30T09:19:07"/>
    <d v="1899-12-30T00:23:00"/>
    <n v="2.5299999999999998"/>
    <n v="0.97"/>
    <b v="1"/>
    <x v="3"/>
    <x v="1"/>
  </r>
  <r>
    <d v="2025-02-14T00:00:00"/>
    <d v="2025-02-14T00:00:00"/>
    <s v="Friday"/>
    <s v="ו"/>
    <s v="אבי"/>
    <s v="ברכה"/>
    <m/>
    <s v="052-8416590"/>
    <n v="63864202"/>
    <m/>
    <m/>
    <s v="עזריאלי גבעתיים/"/>
    <d v="1899-12-30T10:19:17"/>
    <d v="1899-12-30T10:57:15"/>
    <d v="1899-12-30T00:37:58"/>
    <s v="-"/>
    <n v="5"/>
    <b v="1"/>
    <x v="9"/>
    <x v="1"/>
  </r>
  <r>
    <d v="2025-02-16T00:00:00"/>
    <d v="2025-02-16T00:00:00"/>
    <s v="Sunday"/>
    <s v="א"/>
    <s v="אלעד"/>
    <s v="אוהב ציון"/>
    <m/>
    <s v="050-5911881"/>
    <n v="39166002"/>
    <m/>
    <m/>
    <s v="כפר שמריהו/רחבי העיר"/>
    <d v="1899-12-30T10:05:16"/>
    <d v="1899-12-30T10:14:25"/>
    <d v="1899-12-30T00:09:09"/>
    <n v="6.2"/>
    <n v="0.93"/>
    <b v="1"/>
    <x v="17"/>
    <x v="0"/>
  </r>
  <r>
    <d v="2025-02-16T00:00:00"/>
    <d v="2025-02-16T00:00:00"/>
    <s v="Sunday"/>
    <s v="א"/>
    <s v="אלעד"/>
    <s v="אוהב ציון"/>
    <m/>
    <s v="050-5911881"/>
    <n v="39166002"/>
    <m/>
    <m/>
    <s v="קניון רמת אביב/"/>
    <d v="1899-12-30T10:32:09"/>
    <d v="1899-12-30T10:54:25"/>
    <d v="1899-12-30T00:22:16"/>
    <s v="-"/>
    <n v="10"/>
    <b v="1"/>
    <x v="17"/>
    <x v="0"/>
  </r>
  <r>
    <d v="2025-02-16T00:00:00"/>
    <d v="2025-02-16T00:00:00"/>
    <s v="Sunday"/>
    <s v="א"/>
    <s v="כנרת"/>
    <s v="פרס"/>
    <m/>
    <s v="052-8274977"/>
    <n v="75872701"/>
    <m/>
    <m/>
    <s v="חניון צמרת/"/>
    <d v="1899-12-30T13:10:20"/>
    <d v="1899-12-30T14:04:11"/>
    <d v="1899-12-30T00:53:51"/>
    <s v="-"/>
    <n v="14"/>
    <b v="1"/>
    <x v="15"/>
    <x v="0"/>
  </r>
  <r>
    <d v="2025-02-16T00:00:00"/>
    <d v="2025-02-16T00:00:00"/>
    <s v="Sunday"/>
    <s v="א"/>
    <s v="איציק"/>
    <s v="משיח"/>
    <m/>
    <s v="052-8416547"/>
    <n v="74599802"/>
    <m/>
    <m/>
    <s v="באר שבע/עיר העתיקה"/>
    <d v="1899-12-30T13:23:33"/>
    <d v="1899-12-30T13:31:49"/>
    <d v="1899-12-30T00:08:16"/>
    <n v="6.6"/>
    <n v="0.88"/>
    <b v="1"/>
    <x v="1"/>
    <x v="0"/>
  </r>
  <r>
    <d v="2025-02-16T00:00:00"/>
    <d v="2025-02-16T00:00:00"/>
    <s v="Sunday"/>
    <s v="א"/>
    <s v="עמית"/>
    <s v="רוזנשטיין"/>
    <m/>
    <s v="052-2249031"/>
    <n v="54718201"/>
    <m/>
    <m/>
    <s v="אילת/רחבי העיר"/>
    <d v="1899-12-30T14:38:18"/>
    <d v="1899-12-30T21:00:00"/>
    <d v="1899-12-30T06:21:42"/>
    <n v="6"/>
    <n v="28"/>
    <b v="1"/>
    <x v="14"/>
    <x v="0"/>
  </r>
  <r>
    <d v="2025-02-16T00:00:00"/>
    <d v="2025-02-16T00:00:00"/>
    <s v="Sunday"/>
    <s v="א"/>
    <s v="ישי"/>
    <s v="אילת"/>
    <m/>
    <s v="058-5183183"/>
    <n v="48295602"/>
    <m/>
    <m/>
    <s v="אמפא-אלקטרה-אסותא-מכבי/"/>
    <d v="1899-12-30T16:27:34"/>
    <d v="1899-12-30T17:23:47"/>
    <d v="1899-12-30T00:56:13"/>
    <s v="-"/>
    <n v="20"/>
    <b v="1"/>
    <x v="6"/>
    <x v="0"/>
  </r>
  <r>
    <d v="2025-02-17T00:00:00"/>
    <d v="2025-02-17T00:00:00"/>
    <s v="Monday"/>
    <s v="ב"/>
    <s v="אמנון"/>
    <s v="גבע"/>
    <s v="         "/>
    <s v="052-2249035"/>
    <n v="6823255"/>
    <m/>
    <m/>
    <s v="רחובות/רחבי העיר למעט אזורי התעשיה והפארקים תעריף שעתי"/>
    <d v="1899-12-30T08:39:35"/>
    <d v="1899-12-30T09:00:35"/>
    <d v="1899-12-30T00:21:00"/>
    <n v="5.4"/>
    <n v="1.89"/>
    <b v="1"/>
    <x v="13"/>
    <x v="0"/>
  </r>
  <r>
    <d v="2025-02-17T00:00:00"/>
    <d v="2025-02-17T00:00:00"/>
    <s v="Monday"/>
    <s v="ב"/>
    <s v="אמנון"/>
    <s v="גבע"/>
    <s v="         "/>
    <s v="052-2249035"/>
    <n v="6823255"/>
    <m/>
    <m/>
    <s v="רחובות/רחבי העיר למעט אזורי התעשיה והפארקים תעריף שעתי"/>
    <d v="1899-12-30T09:08:08"/>
    <d v="1899-12-30T09:25:08"/>
    <d v="1899-12-30T00:17:00"/>
    <n v="5.4"/>
    <n v="1.53"/>
    <b v="1"/>
    <x v="13"/>
    <x v="0"/>
  </r>
  <r>
    <d v="2025-02-17T00:00:00"/>
    <d v="2025-02-17T00:00:00"/>
    <s v="Monday"/>
    <s v="ב"/>
    <s v="אמנון"/>
    <s v="גבע"/>
    <s v="         "/>
    <s v="052-2249035"/>
    <n v="6823255"/>
    <m/>
    <m/>
    <s v="היכל התרבות ראשל&quot;צ/"/>
    <d v="1899-12-30T10:10:00"/>
    <d v="1899-12-30T11:36:27"/>
    <d v="1899-12-30T01:26:27"/>
    <s v="-"/>
    <n v="15"/>
    <b v="1"/>
    <x v="13"/>
    <x v="0"/>
  </r>
  <r>
    <d v="2025-02-17T00:00:00"/>
    <d v="2025-02-17T00:00:00"/>
    <s v="Monday"/>
    <s v="ב"/>
    <s v="אבי"/>
    <s v="ברכה"/>
    <m/>
    <s v="052-8416590"/>
    <n v="63864202"/>
    <m/>
    <m/>
    <s v="חדרה/מע&quot;ר - מרכז עסקים ראשי "/>
    <d v="1899-12-30T10:16:14"/>
    <d v="1899-12-30T13:16:14"/>
    <d v="1899-12-30T03:00:00"/>
    <n v="5"/>
    <n v="15"/>
    <b v="1"/>
    <x v="9"/>
    <x v="0"/>
  </r>
  <r>
    <d v="2025-02-17T00:00:00"/>
    <d v="2025-02-17T00:00:00"/>
    <s v="Monday"/>
    <s v="ב"/>
    <s v="אלעד"/>
    <s v="אוהב ציון"/>
    <m/>
    <s v="050-5911881"/>
    <n v="39166002"/>
    <m/>
    <m/>
    <s v="היקב (גל)/"/>
    <d v="1899-12-30T11:22:00"/>
    <d v="1899-12-30T11:44:33"/>
    <d v="1899-12-30T00:22:33"/>
    <s v="-"/>
    <n v="12"/>
    <b v="1"/>
    <x v="17"/>
    <x v="0"/>
  </r>
  <r>
    <d v="2025-02-17T00:00:00"/>
    <d v="2025-02-17T00:00:00"/>
    <s v="Monday"/>
    <s v="ב"/>
    <s v="אלעד"/>
    <s v="אוהב ציון"/>
    <m/>
    <s v="050-5911881"/>
    <n v="39166002"/>
    <m/>
    <m/>
    <s v="בת ים/רחבי העיר"/>
    <d v="1899-12-30T12:11:28"/>
    <d v="1899-12-30T12:41:28"/>
    <d v="1899-12-30T00:30:00"/>
    <n v="6.3"/>
    <n v="3.15"/>
    <b v="1"/>
    <x v="17"/>
    <x v="0"/>
  </r>
  <r>
    <d v="2025-02-17T00:00:00"/>
    <d v="2025-02-17T00:00:00"/>
    <s v="Monday"/>
    <s v="ב"/>
    <s v="כנרת"/>
    <s v="פרס"/>
    <m/>
    <s v="052-8274977"/>
    <n v="75872701"/>
    <m/>
    <m/>
    <s v="בית נח/"/>
    <d v="1899-12-30T12:32:00"/>
    <d v="1899-12-30T12:52:02"/>
    <d v="1899-12-30T00:20:02"/>
    <s v="-"/>
    <n v="30"/>
    <b v="1"/>
    <x v="15"/>
    <x v="0"/>
  </r>
  <r>
    <d v="2025-02-17T00:00:00"/>
    <d v="2025-02-17T00:00:00"/>
    <s v="Monday"/>
    <s v="ב"/>
    <s v="איציק"/>
    <s v="משיח"/>
    <m/>
    <s v="052-8416547"/>
    <n v="74599802"/>
    <m/>
    <m/>
    <s v="ראשון לציון/א. תעשיה"/>
    <d v="1899-12-30T12:38:01"/>
    <d v="1899-12-30T13:01:19"/>
    <d v="1899-12-30T00:23:18"/>
    <n v="6.4"/>
    <n v="2.4500000000000002"/>
    <b v="1"/>
    <x v="1"/>
    <x v="0"/>
  </r>
  <r>
    <d v="2025-02-17T00:00:00"/>
    <d v="2025-02-17T00:00:00"/>
    <s v="Monday"/>
    <s v="ב"/>
    <s v="יאיר"/>
    <s v="חסידוף"/>
    <m/>
    <s v="052-3633515"/>
    <n v="50113501"/>
    <m/>
    <m/>
    <s v="תל אביב-יפו/רחבי העיר (אזורים 1 2 4 12 13) - חניה בתשלום עד 19:00. בשישי עד 17:00"/>
    <d v="1899-12-30T12:39:30"/>
    <d v="1899-12-30T15:24:30"/>
    <d v="1899-12-30T02:45:00"/>
    <n v="7"/>
    <n v="19.25"/>
    <b v="1"/>
    <x v="2"/>
    <x v="0"/>
  </r>
  <r>
    <d v="2025-02-17T00:00:00"/>
    <d v="2025-02-17T00:00:00"/>
    <s v="Monday"/>
    <s v="ב"/>
    <s v="כנרת"/>
    <s v="פרס"/>
    <m/>
    <s v="052-8274977"/>
    <n v="75872701"/>
    <m/>
    <m/>
    <s v="רמת גן/רחבי העיר"/>
    <d v="1899-12-30T13:00:24"/>
    <d v="1899-12-30T13:29:24"/>
    <d v="1899-12-30T00:29:00"/>
    <n v="11.88"/>
    <n v="5.74"/>
    <b v="1"/>
    <x v="15"/>
    <x v="0"/>
  </r>
  <r>
    <d v="2025-02-17T00:00:00"/>
    <d v="2025-02-17T00:00:00"/>
    <s v="Monday"/>
    <s v="ב"/>
    <s v="יניב"/>
    <s v="הררי"/>
    <m/>
    <s v="054-4878330"/>
    <n v="76886302"/>
    <m/>
    <m/>
    <s v="תל אביב-יפו/רחבי העיר(אזורים 1 2 4 12 13)-חניה בתשלום עד 17:00 כולל שישי.החל משעה 17:00 החניה לתושבי האזור בלבד"/>
    <d v="1899-12-30T13:58:00"/>
    <d v="1899-12-30T16:58:00"/>
    <d v="1899-12-30T03:00:00"/>
    <n v="7"/>
    <n v="21"/>
    <b v="1"/>
    <x v="7"/>
    <x v="0"/>
  </r>
  <r>
    <d v="2025-02-17T00:00:00"/>
    <d v="2025-02-17T00:00:00"/>
    <s v="Monday"/>
    <s v="ב"/>
    <s v="יאיר"/>
    <s v="חסידוף"/>
    <m/>
    <s v="052-3633515"/>
    <n v="50113501"/>
    <m/>
    <m/>
    <s v="תל אביב-יפו/רחבי העיר (אזורים 1 2 4 12 13) - חניה בתשלום עד 19:00. בשישי עד 17:00"/>
    <d v="1899-12-30T15:25:14"/>
    <d v="1899-12-30T18:10:14"/>
    <d v="1899-12-30T02:45:00"/>
    <n v="7"/>
    <n v="19.25"/>
    <b v="1"/>
    <x v="2"/>
    <x v="0"/>
  </r>
  <r>
    <d v="2025-02-18T00:00:00"/>
    <d v="2025-02-18T00:00:00"/>
    <s v="Tuesday"/>
    <s v="ג"/>
    <s v="יאיר"/>
    <s v="חסידוף"/>
    <m/>
    <s v="052-3633515"/>
    <n v="50113501"/>
    <m/>
    <m/>
    <s v="אשדוד/רחבי העיר"/>
    <d v="1899-12-30T09:52:02"/>
    <d v="1899-12-30T12:52:02"/>
    <d v="1899-12-30T03:00:00"/>
    <n v="4.2"/>
    <n v="12.6"/>
    <b v="1"/>
    <x v="2"/>
    <x v="0"/>
  </r>
  <r>
    <d v="2025-02-18T00:00:00"/>
    <d v="2025-02-18T00:00:00"/>
    <s v="Tuesday"/>
    <s v="ג"/>
    <s v="דוד"/>
    <s v="זילברמן"/>
    <n v="22523518"/>
    <s v="052-3981536"/>
    <n v="31339202"/>
    <m/>
    <m/>
    <s v="רוממה YAMIT/"/>
    <d v="1899-12-30T09:55:00"/>
    <d v="1899-12-30T11:57:14"/>
    <d v="1899-12-30T02:02:14"/>
    <s v="-"/>
    <n v="44"/>
    <b v="1"/>
    <x v="16"/>
    <x v="0"/>
  </r>
  <r>
    <d v="2025-02-18T00:00:00"/>
    <d v="2025-02-18T00:00:00"/>
    <s v="Tuesday"/>
    <s v="ג"/>
    <s v="דוד"/>
    <s v="זילברמן"/>
    <n v="22523518"/>
    <s v="052-3981536"/>
    <n v="31339202"/>
    <m/>
    <m/>
    <s v="ירושלים/אזור חניה עד שעה  18:00"/>
    <d v="1899-12-30T12:09:42"/>
    <d v="1899-12-30T12:28:08"/>
    <d v="1899-12-30T00:18:26"/>
    <n v="12.4"/>
    <n v="3.72"/>
    <b v="1"/>
    <x v="16"/>
    <x v="0"/>
  </r>
  <r>
    <d v="2025-02-18T00:00:00"/>
    <d v="2025-02-18T00:00:00"/>
    <s v="Tuesday"/>
    <s v="ג"/>
    <s v="יניב"/>
    <s v="הררי"/>
    <m/>
    <s v="054-4878330"/>
    <m/>
    <m/>
    <m/>
    <s v="בית מרס/"/>
    <d v="1899-12-30T12:13:00"/>
    <d v="1899-12-30T13:50:01"/>
    <d v="1899-12-30T01:37:01"/>
    <s v="-"/>
    <n v="17"/>
    <b v="1"/>
    <x v="6"/>
    <x v="0"/>
  </r>
  <r>
    <d v="2025-02-18T00:00:00"/>
    <d v="2025-02-18T00:00:00"/>
    <s v="Tuesday"/>
    <s v="ג"/>
    <s v="דוד"/>
    <s v="זילברמן"/>
    <n v="22523518"/>
    <s v="052-3981536"/>
    <n v="31339202"/>
    <m/>
    <m/>
    <s v="ירושלים/אזור חניה עד שעה  18:00"/>
    <d v="1899-12-30T12:38:46"/>
    <d v="1899-12-30T12:44:09"/>
    <d v="1899-12-30T00:05:23"/>
    <n v="12.4"/>
    <n v="1.03"/>
    <b v="1"/>
    <x v="16"/>
    <x v="0"/>
  </r>
  <r>
    <d v="2025-02-18T00:00:00"/>
    <d v="2025-02-18T00:00:00"/>
    <s v="Tuesday"/>
    <s v="ג"/>
    <s v="יחזקאל _x0009_"/>
    <s v="שמעוני"/>
    <s v="         "/>
    <s v="052-3321253"/>
    <n v="70725702"/>
    <m/>
    <m/>
    <s v="באר שבע/עיר העתיקה"/>
    <d v="1899-12-30T12:40:14"/>
    <d v="1899-12-30T13:58:18"/>
    <d v="1899-12-30T01:18:04"/>
    <n v="6.6"/>
    <n v="8.58"/>
    <b v="1"/>
    <x v="11"/>
    <x v="0"/>
  </r>
  <r>
    <d v="2025-02-18T00:00:00"/>
    <d v="2025-02-18T00:00:00"/>
    <s v="Tuesday"/>
    <s v="ג"/>
    <s v="דוד"/>
    <s v="זילברמן"/>
    <n v="22523518"/>
    <s v="052-3981536"/>
    <n v="31339202"/>
    <m/>
    <m/>
    <s v="ירושלים/אזור חניה עד שעה  18:00"/>
    <d v="1899-12-30T12:44:17"/>
    <d v="1899-12-30T13:21:17"/>
    <d v="1899-12-30T00:37:00"/>
    <n v="12.4"/>
    <n v="7.65"/>
    <b v="1"/>
    <x v="16"/>
    <x v="0"/>
  </r>
  <r>
    <d v="2025-02-18T00:00:00"/>
    <d v="2025-02-18T00:00:00"/>
    <s v="Tuesday"/>
    <s v="ג"/>
    <s v="יאיר"/>
    <s v="חסידוף"/>
    <m/>
    <s v="052-3633515"/>
    <n v="50113501"/>
    <m/>
    <m/>
    <s v="אשדוד/רחבי העיר"/>
    <d v="1899-12-30T12:52:02"/>
    <d v="1899-12-30T15:29:29"/>
    <d v="1899-12-30T02:37:27"/>
    <n v="4.2"/>
    <n v="10.99"/>
    <b v="1"/>
    <x v="2"/>
    <x v="0"/>
  </r>
  <r>
    <d v="2025-02-18T00:00:00"/>
    <d v="2025-02-18T00:00:00"/>
    <s v="Tuesday"/>
    <s v="ג"/>
    <s v="פליקס"/>
    <s v="זכריה"/>
    <s v="052326527"/>
    <s v="054-4888739"/>
    <n v="88365901"/>
    <m/>
    <m/>
    <s v="נס ציונה/אזור 1 -  פארק המדע"/>
    <d v="1899-12-30T15:06:55"/>
    <d v="1899-12-30T15:49:55"/>
    <d v="1899-12-30T00:43:00"/>
    <n v="4.5999999999999996"/>
    <n v="3.3"/>
    <b v="1"/>
    <x v="5"/>
    <x v="0"/>
  </r>
  <r>
    <d v="2025-02-19T00:00:00"/>
    <d v="2025-02-19T00:00:00"/>
    <s v="Wednesday"/>
    <s v="ד"/>
    <s v="יאיר"/>
    <s v="חסידוף"/>
    <m/>
    <s v="052-3633515"/>
    <n v="50113501"/>
    <m/>
    <m/>
    <s v="תל אביב-יפו/רחבי העיר (אזורים 1 2 4 12 13) - חניה בתשלום עד 19:00. בשישי עד 17:00"/>
    <d v="1899-12-30T08:36:18"/>
    <d v="1899-12-30T11:36:18"/>
    <d v="1899-12-30T03:00:00"/>
    <n v="7"/>
    <n v="21"/>
    <b v="1"/>
    <x v="2"/>
    <x v="0"/>
  </r>
  <r>
    <d v="2025-02-19T00:00:00"/>
    <d v="2025-02-19T00:00:00"/>
    <s v="Wednesday"/>
    <s v="ד"/>
    <s v="איציק"/>
    <s v="משיח"/>
    <m/>
    <s v="052-8416547"/>
    <n v="74599802"/>
    <m/>
    <m/>
    <s v="בני ברק/רחבי העיר"/>
    <d v="1899-12-30T10:12:09"/>
    <d v="1899-12-30T10:26:09"/>
    <d v="1899-12-30T00:14:00"/>
    <n v="6.3"/>
    <n v="1.47"/>
    <b v="1"/>
    <x v="1"/>
    <x v="0"/>
  </r>
  <r>
    <d v="2025-02-19T00:00:00"/>
    <d v="2025-02-19T00:00:00"/>
    <s v="Wednesday"/>
    <s v="ד"/>
    <s v="עמית"/>
    <s v="רוזנשטיין"/>
    <m/>
    <s v="052-2249031"/>
    <n v="54718201"/>
    <m/>
    <m/>
    <s v="עזריאלי ת&quot;א/"/>
    <d v="1899-12-30T10:43:46"/>
    <d v="1899-12-30T15:50:40"/>
    <d v="1899-12-30T05:06:54"/>
    <s v="-"/>
    <n v="100"/>
    <b v="1"/>
    <x v="14"/>
    <x v="0"/>
  </r>
  <r>
    <d v="2025-02-19T00:00:00"/>
    <d v="2025-02-19T00:00:00"/>
    <s v="Wednesday"/>
    <s v="ד"/>
    <s v="אלעד"/>
    <s v="אוהב ציון"/>
    <m/>
    <s v="050-5911881"/>
    <n v="39166002"/>
    <m/>
    <m/>
    <s v="רמת גן/רחבי העיר"/>
    <d v="1899-12-30T12:40:29"/>
    <d v="1899-12-30T12:47:50"/>
    <d v="1899-12-30T00:07:21"/>
    <n v="11.88"/>
    <n v="1.39"/>
    <b v="1"/>
    <x v="17"/>
    <x v="0"/>
  </r>
  <r>
    <d v="2025-02-19T00:00:00"/>
    <d v="2025-02-19T00:00:00"/>
    <s v="Wednesday"/>
    <s v="ד"/>
    <s v="אלעד"/>
    <s v="אוהב ציון"/>
    <m/>
    <s v="050-5911881"/>
    <n v="39166002"/>
    <m/>
    <m/>
    <s v="רמת גן/רחבי העיר"/>
    <d v="1899-12-30T13:25:28"/>
    <d v="1899-12-30T13:38:39"/>
    <d v="1899-12-30T00:13:11"/>
    <n v="11.88"/>
    <n v="2.57"/>
    <b v="1"/>
    <x v="17"/>
    <x v="0"/>
  </r>
  <r>
    <d v="2025-02-19T00:00:00"/>
    <d v="2025-02-19T00:00:00"/>
    <s v="Wednesday"/>
    <s v="ד"/>
    <s v="יניב"/>
    <s v="הררי"/>
    <m/>
    <s v="054-4878330"/>
    <n v="76886302"/>
    <m/>
    <m/>
    <s v="ירושלים/אזור חניה עד שעה  18:00"/>
    <d v="1899-12-30T13:32:02"/>
    <d v="1899-12-30T16:11:20"/>
    <d v="1899-12-30T02:39:18"/>
    <n v="12.4"/>
    <n v="32.86"/>
    <b v="1"/>
    <x v="7"/>
    <x v="0"/>
  </r>
  <r>
    <d v="2025-02-20T00:00:00"/>
    <d v="2025-02-20T00:00:00"/>
    <s v="Thursday"/>
    <s v="ה"/>
    <s v="יניב"/>
    <s v="הררי"/>
    <m/>
    <s v="054-4878330"/>
    <n v="76886302"/>
    <m/>
    <m/>
    <s v="תל אביב-יפו/רחבי העיר(אזורים 1 2 4 12 13)-חניה בתשלום עד 17:00 כולל שישי.החל משעה 17:00 החניה לתושבי האזור בלבד"/>
    <d v="1899-12-30T10:45:56"/>
    <d v="1899-12-30T13:45:56"/>
    <d v="1899-12-30T03:00:00"/>
    <n v="7"/>
    <n v="21"/>
    <b v="1"/>
    <x v="7"/>
    <x v="0"/>
  </r>
  <r>
    <d v="2025-02-20T00:00:00"/>
    <d v="2025-02-20T00:00:00"/>
    <s v="Thursday"/>
    <s v="ה"/>
    <s v="דניאל"/>
    <s v="קעטבי"/>
    <s v="         "/>
    <s v="052-3981526"/>
    <n v="77443601"/>
    <m/>
    <m/>
    <s v="נתניה/רחבי העיר"/>
    <d v="1899-12-30T11:55:22"/>
    <d v="1899-12-30T12:09:26"/>
    <d v="1899-12-30T00:14:04"/>
    <n v="5.5"/>
    <n v="1.28"/>
    <b v="1"/>
    <x v="12"/>
    <x v="0"/>
  </r>
  <r>
    <d v="2025-02-20T00:00:00"/>
    <d v="2025-02-20T00:00:00"/>
    <s v="Thursday"/>
    <s v="ה"/>
    <s v="אלעד"/>
    <s v="אוהב ציון"/>
    <m/>
    <s v="050-5911881"/>
    <n v="39166002"/>
    <m/>
    <m/>
    <s v="בסר סיטי/"/>
    <d v="1899-12-30T14:24:53"/>
    <d v="1899-12-30T14:46:59"/>
    <d v="1899-12-30T00:22:06"/>
    <s v="-"/>
    <n v="25"/>
    <b v="1"/>
    <x v="17"/>
    <x v="0"/>
  </r>
  <r>
    <d v="2025-02-23T00:00:00"/>
    <d v="2025-02-23T00:00:00"/>
    <s v="Sunday"/>
    <s v="א"/>
    <s v="אורי"/>
    <s v="צמח"/>
    <m/>
    <s v="054-5699318"/>
    <n v="8280686"/>
    <m/>
    <m/>
    <s v="גבעת שמואל/רחבי העיר"/>
    <d v="1899-12-30T13:55:39"/>
    <d v="1899-12-30T15:47:39"/>
    <d v="1899-12-30T01:52:00"/>
    <n v="5.64"/>
    <n v="10.53"/>
    <b v="1"/>
    <x v="4"/>
    <x v="0"/>
  </r>
  <r>
    <d v="2025-02-24T00:00:00"/>
    <d v="2025-02-24T00:00:00"/>
    <s v="Monday"/>
    <s v="ב"/>
    <s v="יוסף"/>
    <s v="ירון"/>
    <m/>
    <s v="050-2939994"/>
    <n v="39429702"/>
    <m/>
    <m/>
    <s v="תל אביב-יפו/רחבי העיר(אזורים 1 2 4 12 13)-חניה בתשלום עד 17:00 כולל שישי.החל משעה 17:00 החניה לתושבי האזור בלבד"/>
    <d v="1899-12-30T12:13:56"/>
    <d v="1899-12-30T13:52:08"/>
    <d v="1899-12-30T01:38:12"/>
    <n v="7"/>
    <n v="11.43"/>
    <b v="1"/>
    <x v="18"/>
    <x v="0"/>
  </r>
  <r>
    <d v="2025-02-24T00:00:00"/>
    <d v="2025-02-24T00:00:00"/>
    <s v="Monday"/>
    <s v="ב"/>
    <s v="אמנון"/>
    <s v="גבע"/>
    <s v="         "/>
    <s v="052-2249035"/>
    <n v="6823255"/>
    <m/>
    <m/>
    <s v="מטרו פס איילון/"/>
    <d v="1899-12-30T12:16:00"/>
    <d v="1899-12-30T12:50:37"/>
    <d v="1899-12-30T00:34:37"/>
    <s v="-"/>
    <n v="20"/>
    <b v="1"/>
    <x v="13"/>
    <x v="0"/>
  </r>
  <r>
    <d v="2025-02-25T00:00:00"/>
    <d v="2025-02-25T00:00:00"/>
    <s v="Tuesday"/>
    <s v="ג"/>
    <s v="דוד"/>
    <s v="זילברמן"/>
    <n v="22523518"/>
    <s v="052-3981536"/>
    <n v="31339202"/>
    <m/>
    <m/>
    <s v="המלאכה/"/>
    <d v="1899-12-30T08:45:00"/>
    <d v="1899-12-30T10:58:31"/>
    <d v="1899-12-30T02:13:31"/>
    <s v="-"/>
    <n v="45"/>
    <b v="1"/>
    <x v="16"/>
    <x v="0"/>
  </r>
  <r>
    <d v="2025-02-25T00:00:00"/>
    <d v="2025-02-25T00:00:00"/>
    <s v="Tuesday"/>
    <s v="ג"/>
    <s v="אלעד"/>
    <s v="אוהב ציון"/>
    <m/>
    <s v="050-5911881"/>
    <n v="39166002"/>
    <m/>
    <m/>
    <s v="תל אביב-יפו/מרכז העיר (אזורים 6 7 9 10) - חניה בתשלום עד 17:00 כולל שישי. החל משעה 17:00 החניה לתושבי האזור בלבד"/>
    <d v="1899-12-30T10:47:53"/>
    <d v="1899-12-30T10:54:55"/>
    <d v="1899-12-30T00:07:02"/>
    <n v="12.4"/>
    <n v="1.45"/>
    <b v="1"/>
    <x v="17"/>
    <x v="0"/>
  </r>
  <r>
    <d v="2025-02-25T00:00:00"/>
    <d v="2025-02-25T00:00:00"/>
    <s v="Tuesday"/>
    <s v="ג"/>
    <s v="אבי"/>
    <s v="ברכה"/>
    <m/>
    <s v="052-8416590"/>
    <n v="63864202"/>
    <m/>
    <m/>
    <s v="חדרה/רחבי העיר"/>
    <d v="1899-12-30T11:19:36"/>
    <d v="1899-12-30T20:00:00"/>
    <d v="1899-12-30T08:40:24"/>
    <n v="5"/>
    <n v="43.33"/>
    <b v="1"/>
    <x v="9"/>
    <x v="0"/>
  </r>
  <r>
    <d v="2025-02-25T00:00:00"/>
    <d v="2025-02-25T00:00:00"/>
    <s v="Tuesday"/>
    <s v="ג"/>
    <s v="אלעד"/>
    <s v="אוהב ציון"/>
    <m/>
    <s v="050-5911881"/>
    <n v="39166002"/>
    <m/>
    <m/>
    <s v="רמת גן/רחבי העיר"/>
    <d v="1899-12-30T11:30:32"/>
    <d v="1899-12-30T11:41:55"/>
    <d v="1899-12-30T00:11:23"/>
    <n v="11.88"/>
    <n v="2.1800000000000002"/>
    <b v="1"/>
    <x v="17"/>
    <x v="0"/>
  </r>
  <r>
    <d v="2025-02-25T00:00:00"/>
    <d v="2025-02-25T00:00:00"/>
    <s v="Tuesday"/>
    <s v="ג"/>
    <s v="יאיר"/>
    <s v="חסידוף"/>
    <m/>
    <s v="052-3633515"/>
    <n v="50113501"/>
    <m/>
    <m/>
    <s v="בני ברק/רחבי העיר"/>
    <d v="1899-12-30T12:16:08"/>
    <d v="1899-12-30T13:04:15"/>
    <d v="1899-12-30T00:48:07"/>
    <n v="6.3"/>
    <n v="5.04"/>
    <b v="1"/>
    <x v="2"/>
    <x v="0"/>
  </r>
  <r>
    <d v="2025-02-25T00:00:00"/>
    <d v="2025-02-25T00:00:00"/>
    <s v="Tuesday"/>
    <s v="ג"/>
    <s v="יוסף"/>
    <s v="ירון"/>
    <m/>
    <s v="050-2939994"/>
    <m/>
    <m/>
    <m/>
    <s v="קניון גן העיר/"/>
    <d v="1899-12-30T12:18:00"/>
    <d v="1899-12-30T13:37:06"/>
    <d v="1899-12-30T01:19:06"/>
    <s v="-"/>
    <n v="42"/>
    <b v="1"/>
    <x v="6"/>
    <x v="0"/>
  </r>
  <r>
    <d v="2025-02-25T00:00:00"/>
    <d v="2025-02-25T00:00:00"/>
    <s v="Tuesday"/>
    <s v="ג"/>
    <s v="יוסף"/>
    <s v="ירון"/>
    <m/>
    <s v="050-2939994"/>
    <n v="39429702"/>
    <m/>
    <m/>
    <s v="תל אביב-יפו/רחבי העיר(אזורים 1 2 4 12 13)-חניה בתשלום עד 17:00 כולל שישי.החל משעה 17:00 החניה לתושבי האזור בלבד"/>
    <d v="1899-12-30T13:55:49"/>
    <d v="1899-12-30T15:36:49"/>
    <d v="1899-12-30T01:41:00"/>
    <n v="7"/>
    <n v="11.78"/>
    <b v="1"/>
    <x v="18"/>
    <x v="0"/>
  </r>
  <r>
    <d v="2025-02-25T00:00:00"/>
    <d v="2025-02-25T00:00:00"/>
    <s v="Tuesday"/>
    <s v="ג"/>
    <s v="אמנון"/>
    <s v="גבע"/>
    <s v="         "/>
    <s v="052-2249035"/>
    <n v="6823255"/>
    <m/>
    <m/>
    <s v="ראשון לציון/א. תעשיה"/>
    <d v="1899-12-30T14:28:10"/>
    <d v="1899-12-30T16:20:12"/>
    <d v="1899-12-30T01:52:02"/>
    <n v="6.4"/>
    <n v="11.95"/>
    <b v="1"/>
    <x v="13"/>
    <x v="0"/>
  </r>
  <r>
    <d v="2025-02-25T00:00:00"/>
    <d v="2025-02-25T00:00:00"/>
    <s v="Tuesday"/>
    <s v="ג"/>
    <s v="איציק"/>
    <s v="משיח"/>
    <m/>
    <s v="052-8416547"/>
    <n v="74599802"/>
    <m/>
    <m/>
    <s v="ראשון לציון/רחבי העיר"/>
    <d v="1899-12-30T16:39:40"/>
    <d v="1899-12-30T16:54:40"/>
    <d v="1899-12-30T00:15:00"/>
    <n v="6.4"/>
    <n v="1.6"/>
    <b v="1"/>
    <x v="1"/>
    <x v="0"/>
  </r>
  <r>
    <d v="2025-02-26T00:00:00"/>
    <d v="2025-02-26T00:00:00"/>
    <s v="Wednesday"/>
    <s v="ד"/>
    <s v="איציק"/>
    <s v="גבע"/>
    <m/>
    <s v="052-3235924"/>
    <n v="53484801"/>
    <m/>
    <m/>
    <s v="נצרת/"/>
    <d v="1899-12-30T09:17:54"/>
    <d v="1899-12-30T12:47:54"/>
    <d v="1899-12-30T03:30:00"/>
    <n v="3"/>
    <n v="10.5"/>
    <b v="1"/>
    <x v="5"/>
    <x v="0"/>
  </r>
  <r>
    <d v="2025-02-26T00:00:00"/>
    <d v="2025-02-26T00:00:00"/>
    <s v="Wednesday"/>
    <s v="ד"/>
    <s v="דוד"/>
    <s v="זילברמן"/>
    <n v="22523518"/>
    <s v="052-3981536"/>
    <n v="31339202"/>
    <m/>
    <m/>
    <s v="רוממה YAMIT/"/>
    <d v="1899-12-30T10:01:00"/>
    <d v="1899-12-30T11:28:23"/>
    <d v="1899-12-30T01:27:23"/>
    <s v="-"/>
    <n v="33"/>
    <b v="1"/>
    <x v="16"/>
    <x v="0"/>
  </r>
  <r>
    <d v="2025-02-26T00:00:00"/>
    <d v="2025-02-26T00:00:00"/>
    <s v="Wednesday"/>
    <s v="ד"/>
    <s v="דוד"/>
    <s v="זילברמן"/>
    <n v="22523518"/>
    <s v="052-3981536"/>
    <n v="31339202"/>
    <m/>
    <m/>
    <s v="ירושלים/אזור חניה עד שעה  18:00"/>
    <d v="1899-12-30T11:39:54"/>
    <d v="1899-12-30T13:19:03"/>
    <d v="1899-12-30T01:39:09"/>
    <n v="12.4"/>
    <n v="20.46"/>
    <b v="1"/>
    <x v="16"/>
    <x v="0"/>
  </r>
  <r>
    <d v="2025-02-26T00:00:00"/>
    <d v="2025-02-26T00:00:00"/>
    <s v="Wednesday"/>
    <s v="ד"/>
    <s v="אלעד"/>
    <s v="אוהב ציון"/>
    <m/>
    <s v="050-5911881"/>
    <n v="39166002"/>
    <m/>
    <m/>
    <s v="רמת גן/רחבי העיר"/>
    <d v="1899-12-30T13:11:13"/>
    <d v="1899-12-30T13:21:13"/>
    <d v="1899-12-30T00:10:00"/>
    <n v="11.88"/>
    <n v="1.98"/>
    <b v="1"/>
    <x v="17"/>
    <x v="0"/>
  </r>
  <r>
    <d v="2025-02-26T00:00:00"/>
    <d v="2025-02-26T00:00:00"/>
    <s v="Wednesday"/>
    <s v="ד"/>
    <s v="אלעד"/>
    <s v="אוהב ציון"/>
    <m/>
    <s v="050-5911881"/>
    <n v="39166002"/>
    <m/>
    <m/>
    <s v="רמת גן/רחבי העיר"/>
    <d v="1899-12-30T13:29:03"/>
    <d v="1899-12-30T13:57:12"/>
    <d v="1899-12-30T00:28:09"/>
    <n v="11.88"/>
    <n v="5.54"/>
    <b v="1"/>
    <x v="17"/>
    <x v="0"/>
  </r>
  <r>
    <d v="2025-02-26T00:00:00"/>
    <d v="2025-02-26T00:00:00"/>
    <s v="Wednesday"/>
    <s v="ד"/>
    <s v="אמנון"/>
    <s v="גבע"/>
    <s v="         "/>
    <s v="052-2249035"/>
    <n v="6823255"/>
    <m/>
    <m/>
    <s v="ראשון לציון/א. תעשיה"/>
    <d v="1899-12-30T13:36:10"/>
    <d v="1899-12-30T14:09:10"/>
    <d v="1899-12-30T00:33:00"/>
    <n v="6.4"/>
    <n v="3.52"/>
    <b v="1"/>
    <x v="13"/>
    <x v="0"/>
  </r>
  <r>
    <d v="2025-02-26T00:00:00"/>
    <d v="2025-02-26T00:00:00"/>
    <s v="Wednesday"/>
    <s v="ד"/>
    <s v="אלעד"/>
    <s v="אוהב ציון"/>
    <m/>
    <s v="050-5911881"/>
    <n v="39166002"/>
    <m/>
    <m/>
    <s v="רמת גן/רחבי העיר"/>
    <d v="1899-12-30T14:11:25"/>
    <d v="1899-12-30T14:17:25"/>
    <d v="1899-12-30T00:06:00"/>
    <n v="11.88"/>
    <n v="1.19"/>
    <b v="1"/>
    <x v="17"/>
    <x v="0"/>
  </r>
  <r>
    <d v="2025-02-26T00:00:00"/>
    <d v="2025-02-26T00:00:00"/>
    <s v="Wednesday"/>
    <s v="ד"/>
    <s v="אמנון"/>
    <s v="גבע"/>
    <s v="         "/>
    <s v="052-2249035"/>
    <n v="6823255"/>
    <m/>
    <m/>
    <s v="ראשון לציון/א. תעשיה"/>
    <d v="1899-12-30T14:35:39"/>
    <d v="1899-12-30T14:55:57"/>
    <d v="1899-12-30T00:20:18"/>
    <n v="6.4"/>
    <n v="2.13"/>
    <b v="1"/>
    <x v="13"/>
    <x v="0"/>
  </r>
  <r>
    <d v="2025-02-27T00:00:00"/>
    <d v="2025-02-27T00:00:00"/>
    <s v="Thursday"/>
    <s v="ה"/>
    <s v="יאיר"/>
    <s v="חסידוף"/>
    <m/>
    <s v="052-3633515"/>
    <n v="50113501"/>
    <m/>
    <m/>
    <s v="עזריאלי ת&quot;א/"/>
    <d v="1899-12-30T09:32:08"/>
    <d v="1899-12-30T10:58:32"/>
    <d v="1899-12-30T01:26:24"/>
    <s v="-"/>
    <n v="29"/>
    <b v="1"/>
    <x v="2"/>
    <x v="0"/>
  </r>
  <r>
    <d v="2025-02-27T00:00:00"/>
    <d v="2025-02-27T00:00:00"/>
    <s v="Thursday"/>
    <s v="ה"/>
    <s v="איציק"/>
    <s v="גבע"/>
    <m/>
    <s v="052-3235924"/>
    <s v="#NOLPN"/>
    <m/>
    <m/>
    <s v="עזריאלי ת&quot;א/"/>
    <d v="1899-12-30T09:46:50"/>
    <d v="1899-12-30T11:04:19"/>
    <d v="1899-12-30T01:17:29"/>
    <s v="-"/>
    <n v="29"/>
    <b v="1"/>
    <x v="6"/>
    <x v="0"/>
  </r>
  <r>
    <d v="2025-02-27T00:00:00"/>
    <d v="2025-02-27T00:00:00"/>
    <s v="Thursday"/>
    <s v="ה"/>
    <s v="יניב"/>
    <s v="הררי"/>
    <m/>
    <s v="054-4878330"/>
    <n v="76886302"/>
    <m/>
    <m/>
    <s v="מגדלי תל אביב/"/>
    <d v="1899-12-30T09:53:17"/>
    <d v="1899-12-30T12:06:34"/>
    <d v="1899-12-30T02:13:17"/>
    <s v="-"/>
    <n v="55"/>
    <b v="1"/>
    <x v="7"/>
    <x v="0"/>
  </r>
  <r>
    <d v="2025-02-27T00:00:00"/>
    <d v="2025-02-27T00:00:00"/>
    <s v="Thursday"/>
    <s v="ה"/>
    <s v="איציק"/>
    <s v="גבע"/>
    <m/>
    <s v="052-3235924"/>
    <n v="53484801"/>
    <m/>
    <m/>
    <s v="היכל התרבות ראשל&quot;צ/"/>
    <d v="1899-12-30T11:25:00"/>
    <d v="1899-12-30T12:31:52"/>
    <d v="1899-12-30T01:06:52"/>
    <s v="-"/>
    <n v="15"/>
    <b v="1"/>
    <x v="5"/>
    <x v="0"/>
  </r>
  <r>
    <d v="2025-02-27T00:00:00"/>
    <d v="2025-02-27T00:00:00"/>
    <s v="Thursday"/>
    <s v="ה"/>
    <s v="יוסף"/>
    <s v="ירון"/>
    <m/>
    <s v="050-2939994"/>
    <n v="39429702"/>
    <m/>
    <m/>
    <s v="תל אביב-יפו/רחבי העיר(אזורים 1 2 4 12 13)-חניה בתשלום עד 17:00 כולל שישי.החל משעה 17:00 החניה לתושבי האזור בלבד"/>
    <d v="1899-12-30T13:36:31"/>
    <d v="1899-12-30T14:49:31"/>
    <d v="1899-12-30T01:13:00"/>
    <n v="7"/>
    <n v="8.52"/>
    <b v="1"/>
    <x v="18"/>
    <x v="0"/>
  </r>
  <r>
    <d v="2025-02-27T00:00:00"/>
    <d v="2025-02-27T00:00:00"/>
    <s v="Thursday"/>
    <s v="ה"/>
    <s v="דניאל"/>
    <s v="קעטבי"/>
    <s v="         "/>
    <s v="052-3981526"/>
    <n v="77443601"/>
    <m/>
    <m/>
    <s v="נתניה/רחבי העיר"/>
    <d v="1899-12-30T14:12:16"/>
    <d v="1899-12-30T16:08:16"/>
    <d v="1899-12-30T01:56:00"/>
    <n v="5.5"/>
    <n v="10.63"/>
    <b v="1"/>
    <x v="12"/>
    <x v="0"/>
  </r>
  <r>
    <d v="2025-02-27T00:00:00"/>
    <d v="2025-02-27T00:00:00"/>
    <s v="Thursday"/>
    <s v="ה"/>
    <s v="יוסף"/>
    <s v="ירון"/>
    <m/>
    <s v="050-2939994"/>
    <n v="39429702"/>
    <m/>
    <m/>
    <s v="תל אביב-יפו/רחבי העיר(אזורים 1 2 4 12 13)-חניה בתשלום עד 17:00 כולל שישי.החל משעה 17:00 החניה לתושבי האזור בלבד"/>
    <d v="1899-12-30T15:18:29"/>
    <d v="1899-12-30T16:38:51"/>
    <d v="1899-12-30T01:20:22"/>
    <n v="7"/>
    <n v="9.33"/>
    <b v="1"/>
    <x v="18"/>
    <x v="0"/>
  </r>
  <r>
    <d v="2025-02-27T00:00:00"/>
    <d v="2025-02-27T00:00:00"/>
    <s v="Thursday"/>
    <s v="ה"/>
    <s v="איציק"/>
    <s v="משיח"/>
    <m/>
    <s v="052-8416547"/>
    <n v="74599802"/>
    <m/>
    <m/>
    <s v="ראשון לציון/א. תעשיה"/>
    <d v="1899-12-30T15:22:13"/>
    <d v="1899-12-30T15:37:19"/>
    <d v="1899-12-30T00:15:06"/>
    <n v="6.4"/>
    <n v="1.6"/>
    <b v="1"/>
    <x v="1"/>
    <x v="0"/>
  </r>
  <r>
    <d v="2025-02-27T00:00:00"/>
    <d v="2025-02-27T00:00:00"/>
    <s v="Thursday"/>
    <s v="ה"/>
    <s v="איציק"/>
    <s v="גבע"/>
    <m/>
    <s v="052-3235924"/>
    <n v="53484801"/>
    <m/>
    <m/>
    <s v="ראש העין/רחבי העיר ואזורי תעשיה"/>
    <d v="1899-12-30T16:56:34"/>
    <d v="1899-12-30T17:45:34"/>
    <d v="1899-12-30T00:49:00"/>
    <n v="4"/>
    <n v="3.27"/>
    <b v="1"/>
    <x v="5"/>
    <x v="0"/>
  </r>
  <r>
    <d v="2025-03-02T00:00:00"/>
    <d v="2025-03-02T00:00:00"/>
    <s v="Sunday"/>
    <s v="א"/>
    <s v="איציק"/>
    <s v="גבע"/>
    <m/>
    <s v="052-3235924"/>
    <n v="53484801"/>
    <m/>
    <m/>
    <s v="היכל התרבות ראשל&quot;צ/"/>
    <d v="1899-12-30T08:10:00"/>
    <d v="1899-12-30T10:26:48"/>
    <d v="1899-12-30T02:16:48"/>
    <s v="-"/>
    <n v="15"/>
    <b v="1"/>
    <x v="5"/>
    <x v="0"/>
  </r>
  <r>
    <d v="2025-03-02T00:00:00"/>
    <d v="2025-03-02T00:00:00"/>
    <s v="Sunday"/>
    <s v="א"/>
    <s v="עמית"/>
    <s v="רוזנשטיין"/>
    <m/>
    <s v="052-2249031"/>
    <n v="54718201"/>
    <m/>
    <m/>
    <s v="מצפה רמון/רחבי מצפה רמון"/>
    <d v="1899-12-30T09:48:53"/>
    <d v="1899-12-30T09:59:53"/>
    <d v="1899-12-30T00:11:00"/>
    <n v="4.5999999999999996"/>
    <n v="0.84"/>
    <b v="1"/>
    <x v="14"/>
    <x v="0"/>
  </r>
  <r>
    <d v="2025-03-02T00:00:00"/>
    <d v="2025-03-02T00:00:00"/>
    <s v="Sunday"/>
    <s v="א"/>
    <s v="אבי"/>
    <s v="ברכה"/>
    <m/>
    <s v="052-8416590"/>
    <n v="63864202"/>
    <m/>
    <m/>
    <s v="אופקים/רחבי העיר"/>
    <d v="1899-12-30T11:08:13"/>
    <d v="1899-12-30T12:35:31"/>
    <d v="1899-12-30T01:27:18"/>
    <n v="6"/>
    <n v="8.6999999999999993"/>
    <b v="1"/>
    <x v="9"/>
    <x v="0"/>
  </r>
  <r>
    <d v="2025-03-02T00:00:00"/>
    <d v="2025-03-02T00:00:00"/>
    <s v="Sunday"/>
    <s v="א"/>
    <s v="עמית"/>
    <s v="רוזנשטיין"/>
    <m/>
    <s v="052-2249031"/>
    <n v="54718201"/>
    <m/>
    <m/>
    <s v="אילת/רחבי העיר"/>
    <d v="1899-12-30T11:49:08"/>
    <d v="1899-12-30T21:00:00"/>
    <d v="1899-12-30T09:10:52"/>
    <n v="6"/>
    <n v="28"/>
    <b v="1"/>
    <x v="14"/>
    <x v="0"/>
  </r>
  <r>
    <d v="2025-03-02T00:00:00"/>
    <d v="2025-03-02T00:00:00"/>
    <s v="Sunday"/>
    <s v="א"/>
    <s v="אלעד"/>
    <s v="אוהב ציון"/>
    <m/>
    <s v="050-5911881"/>
    <n v="39166002"/>
    <m/>
    <m/>
    <s v="עזריאלי ת&quot;א/"/>
    <d v="1899-12-30T11:52:51"/>
    <d v="1899-12-30T12:11:55"/>
    <d v="1899-12-30T00:19:04"/>
    <s v="-"/>
    <n v="17"/>
    <b v="1"/>
    <x v="17"/>
    <x v="0"/>
  </r>
  <r>
    <d v="2025-03-02T00:00:00"/>
    <d v="2025-03-02T00:00:00"/>
    <s v="Sunday"/>
    <s v="א"/>
    <s v="אלעד"/>
    <s v="אוהב ציון"/>
    <m/>
    <s v="050-5911881"/>
    <n v="39166002"/>
    <m/>
    <m/>
    <s v="קניון רמת אביב/"/>
    <d v="1899-12-30T13:46:24"/>
    <d v="1899-12-30T14:08:00"/>
    <d v="1899-12-30T00:21:36"/>
    <s v="-"/>
    <n v="10"/>
    <b v="1"/>
    <x v="17"/>
    <x v="0"/>
  </r>
  <r>
    <d v="2025-03-02T00:00:00"/>
    <d v="2025-03-02T00:00:00"/>
    <s v="Sunday"/>
    <s v="א"/>
    <s v="אלעד"/>
    <s v="אוהב ציון"/>
    <m/>
    <s v="050-5911881"/>
    <n v="39166002"/>
    <m/>
    <m/>
    <s v="רמת גן/רחבי העיר"/>
    <d v="1899-12-30T15:10:51"/>
    <d v="1899-12-30T18:10:51"/>
    <d v="1899-12-30T03:00:00"/>
    <n v="11.88"/>
    <n v="35.64"/>
    <b v="1"/>
    <x v="17"/>
    <x v="0"/>
  </r>
  <r>
    <d v="2025-03-02T00:00:00"/>
    <d v="2025-03-02T00:00:00"/>
    <s v="Sunday"/>
    <s v="א"/>
    <s v="אלעד"/>
    <s v="אוהב ציון"/>
    <m/>
    <s v="050-5911881"/>
    <n v="39166002"/>
    <m/>
    <m/>
    <s v="רמת גן/רחבי העיר"/>
    <d v="1899-12-30T18:10:51"/>
    <d v="1899-12-30T18:31:51"/>
    <d v="1899-12-30T00:21:00"/>
    <n v="11.88"/>
    <n v="4.16"/>
    <b v="1"/>
    <x v="17"/>
    <x v="0"/>
  </r>
  <r>
    <d v="2025-03-03T00:00:00"/>
    <d v="2025-03-03T00:00:00"/>
    <s v="Monday"/>
    <s v="ב"/>
    <s v="עמית"/>
    <s v="רוזנשטיין"/>
    <m/>
    <s v="052-2249031"/>
    <n v="54718201"/>
    <m/>
    <m/>
    <s v="אילת/רחבי העיר"/>
    <d v="1899-12-30T09:00:00"/>
    <d v="1899-12-30T21:00:00"/>
    <d v="1899-12-30T12:00:00"/>
    <n v="6"/>
    <n v="28"/>
    <b v="1"/>
    <x v="14"/>
    <x v="0"/>
  </r>
  <r>
    <d v="2025-03-03T00:00:00"/>
    <d v="2025-03-03T00:00:00"/>
    <s v="Monday"/>
    <s v="ב"/>
    <s v="איציק"/>
    <s v="משיח"/>
    <m/>
    <s v="052-8416547"/>
    <n v="74599802"/>
    <m/>
    <m/>
    <s v="בני ברק/רחבי העיר"/>
    <d v="1899-12-30T09:40:25"/>
    <d v="1899-12-30T09:56:27"/>
    <d v="1899-12-30T00:16:02"/>
    <n v="6.3"/>
    <n v="1.68"/>
    <b v="1"/>
    <x v="1"/>
    <x v="0"/>
  </r>
  <r>
    <d v="2025-03-03T00:00:00"/>
    <d v="2025-03-03T00:00:00"/>
    <s v="Monday"/>
    <s v="ב"/>
    <s v="אלעד"/>
    <s v="אוהב ציון"/>
    <m/>
    <s v="050-5911881"/>
    <n v="39166002"/>
    <m/>
    <m/>
    <s v="היקב (גל)/"/>
    <d v="1899-12-30T09:54:00"/>
    <d v="1899-12-30T10:12:35"/>
    <d v="1899-12-30T00:18:35"/>
    <s v="-"/>
    <n v="12"/>
    <b v="1"/>
    <x v="17"/>
    <x v="0"/>
  </r>
  <r>
    <d v="2025-03-03T00:00:00"/>
    <d v="2025-03-03T00:00:00"/>
    <s v="Monday"/>
    <s v="ב"/>
    <s v="איציק"/>
    <s v="משיח"/>
    <m/>
    <s v="052-8416547"/>
    <n v="74599802"/>
    <m/>
    <m/>
    <s v="בני ברק/רחבי העיר"/>
    <d v="1899-12-30T10:10:47"/>
    <d v="1899-12-30T10:23:47"/>
    <d v="1899-12-30T00:13:00"/>
    <n v="6.3"/>
    <n v="1.37"/>
    <b v="1"/>
    <x v="1"/>
    <x v="0"/>
  </r>
  <r>
    <d v="2025-03-03T00:00:00"/>
    <d v="2025-03-03T00:00:00"/>
    <s v="Monday"/>
    <s v="ב"/>
    <s v="איציק"/>
    <s v="גבע"/>
    <m/>
    <s v="052-3235924"/>
    <n v="53484801"/>
    <m/>
    <m/>
    <s v="אופקים/רחבי העיר"/>
    <d v="1899-12-30T11:24:17"/>
    <d v="1899-12-30T12:25:17"/>
    <d v="1899-12-30T01:01:00"/>
    <n v="6"/>
    <n v="6.1"/>
    <b v="1"/>
    <x v="5"/>
    <x v="0"/>
  </r>
  <r>
    <d v="2025-03-03T00:00:00"/>
    <d v="2025-03-03T00:00:00"/>
    <s v="Monday"/>
    <s v="ב"/>
    <s v="יניב"/>
    <s v="הררי"/>
    <m/>
    <s v="054-4878330"/>
    <n v="76886302"/>
    <m/>
    <m/>
    <s v="מגדלי תל אביב/"/>
    <d v="1899-12-30T11:37:33"/>
    <d v="1899-12-30T12:51:03"/>
    <d v="1899-12-30T01:13:30"/>
    <s v="-"/>
    <n v="31"/>
    <b v="1"/>
    <x v="7"/>
    <x v="0"/>
  </r>
  <r>
    <d v="2025-03-03T00:00:00"/>
    <d v="2025-03-03T00:00:00"/>
    <s v="Monday"/>
    <s v="ב"/>
    <s v="איציק"/>
    <s v="משיח"/>
    <m/>
    <s v="052-8416547"/>
    <n v="74599802"/>
    <m/>
    <m/>
    <s v="ראשון לציון/א. תעשיה"/>
    <d v="1899-12-30T11:40:04"/>
    <d v="1899-12-30T12:00:05"/>
    <d v="1899-12-30T00:20:01"/>
    <n v="6.4"/>
    <n v="2.13"/>
    <b v="1"/>
    <x v="1"/>
    <x v="0"/>
  </r>
  <r>
    <d v="2025-03-03T00:00:00"/>
    <d v="2025-03-03T00:00:00"/>
    <s v="Monday"/>
    <s v="ב"/>
    <s v="אלעד"/>
    <s v="אוהב ציון"/>
    <m/>
    <s v="050-5911881"/>
    <n v="39166002"/>
    <m/>
    <m/>
    <s v="עזריאלי ת&quot;א/"/>
    <d v="1899-12-30T12:37:01"/>
    <d v="1899-12-30T12:54:38"/>
    <d v="1899-12-30T00:17:37"/>
    <s v="-"/>
    <n v="17"/>
    <b v="1"/>
    <x v="17"/>
    <x v="0"/>
  </r>
  <r>
    <d v="2025-03-03T00:00:00"/>
    <d v="2025-03-03T00:00:00"/>
    <s v="Monday"/>
    <s v="ב"/>
    <s v="אלעד"/>
    <s v="אוהב ציון"/>
    <m/>
    <s v="050-5911881"/>
    <n v="39166002"/>
    <m/>
    <m/>
    <s v="קניון רמת אביב/"/>
    <d v="1899-12-30T13:34:27"/>
    <d v="1899-12-30T13:53:55"/>
    <d v="1899-12-30T00:19:28"/>
    <s v="-"/>
    <n v="10"/>
    <b v="1"/>
    <x v="17"/>
    <x v="0"/>
  </r>
  <r>
    <d v="2025-03-04T00:00:00"/>
    <d v="2025-03-04T00:00:00"/>
    <s v="Tuesday"/>
    <s v="ג"/>
    <s v="עמית"/>
    <s v="רוזנשטיין"/>
    <m/>
    <s v="052-2249031"/>
    <n v="54718201"/>
    <m/>
    <m/>
    <s v="אילת/רחבי העיר"/>
    <d v="1899-12-30T10:14:43"/>
    <d v="1899-12-30T21:00:00"/>
    <d v="1899-12-30T10:45:17"/>
    <n v="6"/>
    <n v="28"/>
    <b v="1"/>
    <x v="14"/>
    <x v="0"/>
  </r>
  <r>
    <d v="2025-03-04T00:00:00"/>
    <d v="2025-03-04T00:00:00"/>
    <s v="Tuesday"/>
    <s v="ג"/>
    <s v="אבי"/>
    <s v="ברכה"/>
    <m/>
    <s v="052-8416590"/>
    <n v="63864202"/>
    <m/>
    <m/>
    <s v="חדרה/רחבי העיר"/>
    <d v="1899-12-30T11:12:36"/>
    <d v="1899-12-30T20:00:00"/>
    <d v="1899-12-30T08:47:24"/>
    <n v="5"/>
    <n v="43.92"/>
    <b v="1"/>
    <x v="9"/>
    <x v="0"/>
  </r>
  <r>
    <d v="2025-03-04T00:00:00"/>
    <d v="2025-03-04T00:00:00"/>
    <s v="Tuesday"/>
    <s v="ג"/>
    <s v="יניב"/>
    <s v="הררי"/>
    <m/>
    <s v="054-4878330"/>
    <n v="76886302"/>
    <m/>
    <m/>
    <s v="מגדלי תל אביב/"/>
    <d v="1899-12-30T12:09:30"/>
    <d v="1899-12-30T13:02:35"/>
    <d v="1899-12-30T00:53:05"/>
    <s v="-"/>
    <n v="25"/>
    <b v="1"/>
    <x v="7"/>
    <x v="0"/>
  </r>
  <r>
    <d v="2025-03-04T00:00:00"/>
    <d v="2025-03-04T00:00:00"/>
    <s v="Tuesday"/>
    <s v="ג"/>
    <s v="יוסף"/>
    <s v="ירון"/>
    <m/>
    <s v="050-2939994"/>
    <n v="39429702"/>
    <m/>
    <m/>
    <s v="בני ברק/רחבי העיר"/>
    <d v="1899-12-30T12:39:50"/>
    <d v="1899-12-30T13:38:03"/>
    <d v="1899-12-30T00:58:13"/>
    <n v="6.3"/>
    <n v="6.09"/>
    <b v="1"/>
    <x v="18"/>
    <x v="0"/>
  </r>
  <r>
    <d v="2025-03-04T00:00:00"/>
    <d v="2025-03-04T00:00:00"/>
    <s v="Tuesday"/>
    <s v="ג"/>
    <s v="איציק"/>
    <s v="משיח"/>
    <m/>
    <s v="052-8416547"/>
    <n v="74599802"/>
    <m/>
    <m/>
    <s v="ירושלים/אזור חניה עד שעה  18:00"/>
    <d v="1899-12-30T13:25:30"/>
    <d v="1899-12-30T13:33:30"/>
    <d v="1899-12-30T00:08:00"/>
    <n v="12.4"/>
    <n v="1.65"/>
    <b v="1"/>
    <x v="1"/>
    <x v="0"/>
  </r>
  <r>
    <d v="2025-03-04T00:00:00"/>
    <d v="2025-03-04T00:00:00"/>
    <s v="Tuesday"/>
    <s v="ג"/>
    <s v="איציק"/>
    <s v="משיח"/>
    <m/>
    <s v="052-8416547"/>
    <n v="74599802"/>
    <m/>
    <m/>
    <s v="ראשון לציון/א. תעשיה"/>
    <d v="1899-12-30T18:18:07"/>
    <d v="1899-12-30T18:34:07"/>
    <d v="1899-12-30T00:16:00"/>
    <n v="6.4"/>
    <n v="1.71"/>
    <b v="1"/>
    <x v="1"/>
    <x v="0"/>
  </r>
  <r>
    <d v="2025-03-05T00:00:00"/>
    <d v="2025-03-05T00:00:00"/>
    <s v="Wednesday"/>
    <s v="ד"/>
    <s v="יאיר"/>
    <s v="חסידוף"/>
    <m/>
    <s v="052-3633515"/>
    <n v="40295602"/>
    <m/>
    <m/>
    <s v="ראשון לציון/א. תעשיה"/>
    <d v="1899-12-30T08:13:23"/>
    <d v="1899-12-30T10:52:32"/>
    <d v="1899-12-30T02:39:09"/>
    <n v="6.4"/>
    <n v="16.96"/>
    <b v="1"/>
    <x v="8"/>
    <x v="0"/>
  </r>
  <r>
    <d v="2025-03-05T00:00:00"/>
    <d v="2025-03-05T00:00:00"/>
    <s v="Wednesday"/>
    <s v="ד"/>
    <s v="עמית"/>
    <s v="רוזנשטיין"/>
    <m/>
    <s v="052-2249031"/>
    <n v="54718201"/>
    <m/>
    <m/>
    <s v="אילת/רחבי העיר"/>
    <d v="1899-12-30T09:00:00"/>
    <d v="1899-12-30T21:00:00"/>
    <d v="1899-12-30T12:00:00"/>
    <n v="6"/>
    <n v="28"/>
    <b v="1"/>
    <x v="14"/>
    <x v="0"/>
  </r>
  <r>
    <d v="2025-03-05T00:00:00"/>
    <d v="2025-03-05T00:00:00"/>
    <s v="Wednesday"/>
    <s v="ד"/>
    <s v="איציק"/>
    <s v="גבע"/>
    <m/>
    <s v="052-3235924"/>
    <n v="53484801"/>
    <m/>
    <m/>
    <s v="נצרת/"/>
    <d v="1899-12-30T09:04:52"/>
    <d v="1899-12-30T11:08:09"/>
    <d v="1899-12-30T02:03:17"/>
    <n v="3"/>
    <n v="6.15"/>
    <b v="1"/>
    <x v="5"/>
    <x v="0"/>
  </r>
  <r>
    <d v="2025-03-05T00:00:00"/>
    <d v="2025-03-05T00:00:00"/>
    <s v="Wednesday"/>
    <s v="ד"/>
    <s v="יוסף"/>
    <s v="ירון"/>
    <m/>
    <s v="050-2939994"/>
    <n v="39429702"/>
    <m/>
    <m/>
    <s v="ראשון לציון/א. תעשיה"/>
    <d v="1899-12-30T09:15:39"/>
    <d v="1899-12-30T09:22:39"/>
    <d v="1899-12-30T00:07:00"/>
    <n v="6.4"/>
    <n v="0.75"/>
    <b v="1"/>
    <x v="18"/>
    <x v="0"/>
  </r>
  <r>
    <d v="2025-03-05T00:00:00"/>
    <d v="2025-03-05T00:00:00"/>
    <s v="Wednesday"/>
    <s v="ד"/>
    <s v="יניב"/>
    <s v="הררי"/>
    <m/>
    <s v="054-4878330"/>
    <m/>
    <m/>
    <m/>
    <s v="בית מרס/"/>
    <d v="1899-12-30T11:06:00"/>
    <d v="1899-12-30T11:42:24"/>
    <d v="1899-12-30T00:36:24"/>
    <s v="-"/>
    <n v="8"/>
    <b v="1"/>
    <x v="6"/>
    <x v="0"/>
  </r>
  <r>
    <d v="2025-03-05T00:00:00"/>
    <d v="2025-03-05T00:00:00"/>
    <s v="Wednesday"/>
    <s v="ד"/>
    <s v="יאיר"/>
    <s v="חסידוף"/>
    <m/>
    <s v="052-3633515"/>
    <n v="40295602"/>
    <m/>
    <m/>
    <s v="ירושלים/אזור חניה עד שעה 19:00"/>
    <d v="1899-12-30T11:41:00"/>
    <d v="1899-12-30T13:41:00"/>
    <d v="1899-12-30T02:00:00"/>
    <n v="12.4"/>
    <n v="24.8"/>
    <b v="1"/>
    <x v="8"/>
    <x v="0"/>
  </r>
  <r>
    <d v="2025-03-05T00:00:00"/>
    <d v="2025-03-05T00:00:00"/>
    <s v="Wednesday"/>
    <s v="ד"/>
    <s v="יאיר"/>
    <s v="חסידוף"/>
    <m/>
    <s v="052-3633515"/>
    <n v="40295602"/>
    <m/>
    <m/>
    <s v="ירושלים/אזור חניה עד שעה 19:00"/>
    <d v="1899-12-30T13:41:00"/>
    <d v="1899-12-30T14:22:00"/>
    <d v="1899-12-30T00:41:00"/>
    <n v="12.4"/>
    <n v="8.4700000000000006"/>
    <b v="1"/>
    <x v="8"/>
    <x v="0"/>
  </r>
  <r>
    <d v="2025-03-05T00:00:00"/>
    <d v="2025-03-05T00:00:00"/>
    <s v="Wednesday"/>
    <s v="ד"/>
    <s v="יאיר"/>
    <s v="חסידוף"/>
    <m/>
    <s v="052-3633515"/>
    <n v="40295602"/>
    <m/>
    <m/>
    <s v="חדרה/רחבי העיר"/>
    <d v="1899-12-30T16:30:32"/>
    <d v="1899-12-30T20:00:00"/>
    <d v="1899-12-30T03:29:28"/>
    <n v="5"/>
    <n v="17.420000000000002"/>
    <b v="1"/>
    <x v="8"/>
    <x v="0"/>
  </r>
  <r>
    <d v="2025-03-06T00:00:00"/>
    <d v="2025-03-06T00:00:00"/>
    <s v="Thursday"/>
    <s v="ה"/>
    <s v="עמית"/>
    <s v="רוזנשטיין"/>
    <m/>
    <s v="052-2249031"/>
    <n v="54718201"/>
    <m/>
    <m/>
    <s v="אילת/רחבי העיר"/>
    <d v="1899-12-30T09:00:00"/>
    <d v="1899-12-30T21:00:00"/>
    <d v="1899-12-30T12:00:00"/>
    <n v="6"/>
    <n v="28"/>
    <b v="1"/>
    <x v="14"/>
    <x v="0"/>
  </r>
  <r>
    <d v="2025-03-06T00:00:00"/>
    <d v="2025-03-06T00:00:00"/>
    <s v="Thursday"/>
    <s v="ה"/>
    <s v="יאיר"/>
    <s v="חסידוף"/>
    <m/>
    <s v="052-3633515"/>
    <n v="40295602"/>
    <m/>
    <m/>
    <s v="הוד השרון/"/>
    <d v="1899-12-30T10:42:19"/>
    <d v="1899-12-30T13:39:19"/>
    <d v="1899-12-30T02:57:00"/>
    <n v="4"/>
    <n v="11.8"/>
    <b v="1"/>
    <x v="8"/>
    <x v="0"/>
  </r>
  <r>
    <d v="2025-03-06T00:00:00"/>
    <d v="2025-03-06T00:00:00"/>
    <s v="Thursday"/>
    <s v="ה"/>
    <s v="יוסף"/>
    <s v="ירון"/>
    <m/>
    <s v="050-2939994"/>
    <n v="39429702"/>
    <m/>
    <m/>
    <s v="הוד השרון/"/>
    <d v="1899-12-30T10:49:23"/>
    <d v="1899-12-30T13:38:45"/>
    <d v="1899-12-30T02:49:22"/>
    <n v="4"/>
    <n v="11.27"/>
    <b v="1"/>
    <x v="18"/>
    <x v="0"/>
  </r>
  <r>
    <d v="2025-03-06T00:00:00"/>
    <d v="2025-03-06T00:00:00"/>
    <s v="Thursday"/>
    <s v="ה"/>
    <s v="אמנון"/>
    <s v="גבע"/>
    <s v="         "/>
    <s v="052-2249035"/>
    <n v="6823255"/>
    <m/>
    <m/>
    <s v="תל אביב-יפו/רחבי העיר(אזורים 1 2 4 12 13)-חניה בתשלום עד 17:00 כולל שישי.החל משעה 17:00 החניה לתושבי האזור בלבד"/>
    <d v="1899-12-30T11:30:36"/>
    <d v="1899-12-30T13:10:36"/>
    <d v="1899-12-30T01:40:00"/>
    <n v="7"/>
    <n v="11.67"/>
    <b v="1"/>
    <x v="13"/>
    <x v="0"/>
  </r>
  <r>
    <d v="2025-03-06T00:00:00"/>
    <d v="2025-03-06T00:00:00"/>
    <s v="Thursday"/>
    <s v="ה"/>
    <s v="יניב"/>
    <s v="הררי"/>
    <m/>
    <s v="054-4878330"/>
    <n v="76886302"/>
    <m/>
    <m/>
    <s v="חדרה/מע&quot;ר - מרכז עסקים ראשי "/>
    <d v="1899-12-30T12:56:08"/>
    <d v="1899-12-30T13:03:08"/>
    <d v="1899-12-30T00:07:00"/>
    <n v="5"/>
    <n v="0.57999999999999996"/>
    <b v="1"/>
    <x v="7"/>
    <x v="0"/>
  </r>
  <r>
    <d v="2025-03-06T00:00:00"/>
    <d v="2025-03-06T00:00:00"/>
    <s v="Thursday"/>
    <s v="ה"/>
    <s v="יוסף"/>
    <s v="ירון"/>
    <m/>
    <s v="050-2939994"/>
    <n v="39429702"/>
    <m/>
    <m/>
    <s v="רג'ואן YAMIT/"/>
    <d v="1899-12-30T15:04:00"/>
    <d v="1899-12-30T19:30:56"/>
    <d v="1899-12-30T04:26:56"/>
    <s v="-"/>
    <n v="108"/>
    <b v="1"/>
    <x v="18"/>
    <x v="0"/>
  </r>
  <r>
    <d v="2025-03-08T00:00:00"/>
    <d v="2025-03-08T00:00:00"/>
    <s v="Saturday"/>
    <s v="ש"/>
    <s v="אבי"/>
    <s v="ברכה"/>
    <m/>
    <s v="052-8416590"/>
    <n v="63864202"/>
    <m/>
    <m/>
    <s v="עזריאלי גבעתיים/"/>
    <d v="1899-12-30T19:59:30"/>
    <d v="1899-12-30T20:22:19"/>
    <d v="1899-12-30T00:22:49"/>
    <s v="-"/>
    <n v="5"/>
    <b v="1"/>
    <x v="9"/>
    <x v="1"/>
  </r>
  <r>
    <d v="2025-03-09T00:00:00"/>
    <d v="2025-03-09T00:00:00"/>
    <s v="Sunday"/>
    <s v="א"/>
    <s v="איציק"/>
    <s v="גבע"/>
    <m/>
    <s v="052-3235924"/>
    <n v="53484801"/>
    <m/>
    <m/>
    <s v="תל אביב-יפו/מרכז העיר (אזורים 6 7 9 10) - חניה בתשלום עד 17:00 כולל שישי. החל משעה 17:00 החניה לתושבי האזור בלבד"/>
    <d v="1899-12-30T09:06:22"/>
    <d v="1899-12-30T09:32:47"/>
    <d v="1899-12-30T00:26:25"/>
    <n v="12.4"/>
    <n v="5.37"/>
    <b v="1"/>
    <x v="5"/>
    <x v="0"/>
  </r>
  <r>
    <d v="2025-03-09T00:00:00"/>
    <d v="2025-03-09T00:00:00"/>
    <s v="Sunday"/>
    <s v="א"/>
    <s v="יאיר"/>
    <s v="חסידוף"/>
    <m/>
    <s v="052-3633515"/>
    <n v="40295602"/>
    <m/>
    <m/>
    <s v="בני ברק/רחבי העיר"/>
    <d v="1899-12-30T09:54:16"/>
    <d v="1899-12-30T12:24:16"/>
    <d v="1899-12-30T02:30:00"/>
    <n v="6.3"/>
    <n v="15.75"/>
    <b v="1"/>
    <x v="8"/>
    <x v="0"/>
  </r>
  <r>
    <d v="2025-03-09T00:00:00"/>
    <d v="2025-03-09T00:00:00"/>
    <s v="Sunday"/>
    <s v="א"/>
    <s v="יניב"/>
    <s v="הררי"/>
    <m/>
    <s v="054-4878330"/>
    <n v="76886302"/>
    <m/>
    <m/>
    <s v="קניון גן העיר/"/>
    <d v="1899-12-30T10:15:00"/>
    <d v="1899-12-30T11:33:13"/>
    <d v="1899-12-30T01:18:13"/>
    <s v="-"/>
    <n v="42"/>
    <b v="1"/>
    <x v="7"/>
    <x v="0"/>
  </r>
  <r>
    <d v="2025-03-09T00:00:00"/>
    <d v="2025-03-09T00:00:00"/>
    <s v="Sunday"/>
    <s v="א"/>
    <s v="אבי"/>
    <s v="ברכה"/>
    <m/>
    <s v="052-8416590"/>
    <n v="63864202"/>
    <m/>
    <m/>
    <s v="הוד השרון/"/>
    <d v="1899-12-30T11:41:33"/>
    <d v="1899-12-30T14:41:33"/>
    <d v="1899-12-30T03:00:00"/>
    <n v="4"/>
    <n v="12"/>
    <b v="1"/>
    <x v="9"/>
    <x v="0"/>
  </r>
  <r>
    <d v="2025-03-09T00:00:00"/>
    <d v="2025-03-09T00:00:00"/>
    <s v="Sunday"/>
    <s v="א"/>
    <s v="יאיר"/>
    <s v="חסידוף"/>
    <m/>
    <s v="052-3633515"/>
    <n v="40295602"/>
    <m/>
    <m/>
    <s v="בני ברק/רחבי העיר"/>
    <d v="1899-12-30T12:24:16"/>
    <d v="1899-12-30T12:38:22"/>
    <d v="1899-12-30T00:14:06"/>
    <n v="6.3"/>
    <n v="1.47"/>
    <b v="1"/>
    <x v="8"/>
    <x v="0"/>
  </r>
  <r>
    <d v="2025-03-09T00:00:00"/>
    <d v="2025-03-09T00:00:00"/>
    <s v="Sunday"/>
    <s v="א"/>
    <s v="עמית"/>
    <s v="רוזנשטיין"/>
    <m/>
    <s v="052-2249031"/>
    <n v="54718201"/>
    <m/>
    <m/>
    <s v="ראש העין/רחבי העיר ואזורי תעשיה"/>
    <d v="1899-12-30T13:18:25"/>
    <d v="1899-12-30T20:00:00"/>
    <d v="1899-12-30T06:41:35"/>
    <n v="4"/>
    <n v="20"/>
    <b v="1"/>
    <x v="14"/>
    <x v="0"/>
  </r>
  <r>
    <d v="2025-03-09T00:00:00"/>
    <d v="2025-03-09T00:00:00"/>
    <s v="Sunday"/>
    <s v="א"/>
    <s v="אבי"/>
    <s v="ברכה"/>
    <m/>
    <s v="052-8416590"/>
    <n v="63864202"/>
    <m/>
    <m/>
    <s v="הוד השרון/"/>
    <d v="1899-12-30T14:41:33"/>
    <d v="1899-12-30T15:23:38"/>
    <d v="1899-12-30T00:42:05"/>
    <n v="4"/>
    <n v="2.8"/>
    <b v="1"/>
    <x v="9"/>
    <x v="0"/>
  </r>
  <r>
    <d v="2025-03-09T00:00:00"/>
    <d v="2025-03-09T00:00:00"/>
    <s v="Sunday"/>
    <s v="א"/>
    <s v="יגאל"/>
    <s v="פניאל"/>
    <m/>
    <s v="050-8855640"/>
    <n v="51513101"/>
    <m/>
    <m/>
    <s v="בית ברל/"/>
    <d v="1899-12-30T15:28:50"/>
    <d v="1899-12-30T19:28:08"/>
    <d v="1899-12-30T03:59:18"/>
    <s v="-"/>
    <n v="21"/>
    <b v="1"/>
    <x v="3"/>
    <x v="0"/>
  </r>
  <r>
    <d v="2025-03-09T00:00:00"/>
    <d v="2025-03-09T00:00:00"/>
    <s v="Sunday"/>
    <s v="א"/>
    <s v="יניב"/>
    <s v="הררי"/>
    <m/>
    <s v="054-4878330"/>
    <n v="76886302"/>
    <m/>
    <m/>
    <s v="תל אביב-יפו/מרכז העיר (אזורים 6 7 9 10) - חניה בתשלום עד 17:00 כולל שישי. החל משעה 17:00 החניה לתושבי האזור בלבד"/>
    <d v="1899-12-30T15:46:56"/>
    <d v="1899-12-30T17:00:00"/>
    <d v="1899-12-30T01:13:04"/>
    <n v="12.4"/>
    <n v="15.09"/>
    <b v="1"/>
    <x v="7"/>
    <x v="0"/>
  </r>
  <r>
    <d v="2025-03-10T00:00:00"/>
    <d v="2025-03-10T00:00:00"/>
    <s v="Monday"/>
    <s v="ב"/>
    <s v="אבי"/>
    <s v="ברכה"/>
    <m/>
    <s v="052-8416590"/>
    <n v="63864202"/>
    <m/>
    <m/>
    <s v="חדרה/מע&quot;ר - מרכז עסקים ראשי "/>
    <d v="1899-12-30T10:06:04"/>
    <d v="1899-12-30T13:06:04"/>
    <d v="1899-12-30T03:00:00"/>
    <n v="5"/>
    <n v="15"/>
    <b v="1"/>
    <x v="9"/>
    <x v="0"/>
  </r>
  <r>
    <d v="2025-03-10T00:00:00"/>
    <d v="2025-03-10T00:00:00"/>
    <s v="Monday"/>
    <s v="ב"/>
    <s v="איציק"/>
    <s v="גבע"/>
    <m/>
    <s v="052-3235924"/>
    <n v="53484801"/>
    <m/>
    <m/>
    <s v="טבריה/רחבי העיר"/>
    <d v="1899-12-30T10:45:00"/>
    <d v="1899-12-30T13:56:00"/>
    <d v="1899-12-30T03:11:00"/>
    <n v="4"/>
    <n v="12.73"/>
    <b v="1"/>
    <x v="5"/>
    <x v="0"/>
  </r>
  <r>
    <d v="2025-03-10T00:00:00"/>
    <d v="2025-03-10T00:00:00"/>
    <s v="Monday"/>
    <s v="ב"/>
    <s v="פליקס"/>
    <s v="זכריה"/>
    <s v="052326527"/>
    <s v="054-4888739"/>
    <n v="88365901"/>
    <m/>
    <m/>
    <s v="נמל תל אביב/"/>
    <d v="1899-12-30T13:37:00"/>
    <d v="1899-12-30T14:49:15"/>
    <d v="1899-12-30T01:12:15"/>
    <s v="-"/>
    <n v="13"/>
    <b v="1"/>
    <x v="5"/>
    <x v="0"/>
  </r>
  <r>
    <d v="2025-03-10T00:00:00"/>
    <d v="2025-03-10T00:00:00"/>
    <s v="Monday"/>
    <s v="ב"/>
    <s v="איציק"/>
    <s v="משיח"/>
    <m/>
    <s v="052-8416547"/>
    <n v="74599802"/>
    <m/>
    <m/>
    <s v="ראשון לציון/א. תעשיה"/>
    <d v="1899-12-30T15:24:04"/>
    <d v="1899-12-30T15:55:28"/>
    <d v="1899-12-30T00:31:24"/>
    <n v="6.4"/>
    <n v="3.31"/>
    <b v="1"/>
    <x v="1"/>
    <x v="0"/>
  </r>
  <r>
    <d v="2025-03-10T00:00:00"/>
    <d v="2025-03-10T00:00:00"/>
    <s v="Monday"/>
    <s v="ב"/>
    <s v="אבי"/>
    <s v="ברכה"/>
    <m/>
    <s v="052-8416590"/>
    <n v="63864202"/>
    <m/>
    <m/>
    <s v="עזריאלי טאון/"/>
    <d v="1899-12-30T19:44:49"/>
    <d v="1899-12-30T21:40:29"/>
    <d v="1899-12-30T01:55:40"/>
    <s v="-"/>
    <n v="45"/>
    <b v="1"/>
    <x v="9"/>
    <x v="0"/>
  </r>
  <r>
    <d v="2025-03-11T00:00:00"/>
    <d v="2025-03-11T00:00:00"/>
    <s v="Tuesday"/>
    <s v="ג"/>
    <s v="אלעד"/>
    <s v="אוהב ציון"/>
    <m/>
    <s v="050-5911881"/>
    <n v="39166002"/>
    <m/>
    <m/>
    <s v="לוד/מרכז העיר"/>
    <d v="1899-12-30T09:42:17"/>
    <d v="1899-12-30T09:55:19"/>
    <d v="1899-12-30T00:13:02"/>
    <n v="3"/>
    <n v="0.65"/>
    <b v="1"/>
    <x v="17"/>
    <x v="0"/>
  </r>
  <r>
    <d v="2025-03-11T00:00:00"/>
    <d v="2025-03-11T00:00:00"/>
    <s v="Tuesday"/>
    <s v="ג"/>
    <s v="יאיר"/>
    <s v="חסידוף"/>
    <m/>
    <s v="052-3633515"/>
    <n v="40295602"/>
    <m/>
    <m/>
    <s v="מגדלי תל אביב/"/>
    <d v="1899-12-30T09:43:43"/>
    <d v="1899-12-30T10:25:34"/>
    <d v="1899-12-30T00:41:51"/>
    <s v="-"/>
    <n v="25"/>
    <b v="1"/>
    <x v="8"/>
    <x v="0"/>
  </r>
  <r>
    <d v="2025-03-11T00:00:00"/>
    <d v="2025-03-11T00:00:00"/>
    <s v="Tuesday"/>
    <s v="ג"/>
    <s v="אבי"/>
    <s v="ברכה"/>
    <m/>
    <s v="052-8416590"/>
    <n v="63864202"/>
    <m/>
    <m/>
    <s v="הוד השרון/"/>
    <d v="1899-12-30T10:27:06"/>
    <d v="1899-12-30T13:27:06"/>
    <d v="1899-12-30T03:00:00"/>
    <n v="4"/>
    <n v="12"/>
    <b v="1"/>
    <x v="9"/>
    <x v="0"/>
  </r>
  <r>
    <d v="2025-03-11T00:00:00"/>
    <d v="2025-03-11T00:00:00"/>
    <s v="Tuesday"/>
    <s v="ג"/>
    <s v="אבי"/>
    <s v="ברכה"/>
    <m/>
    <s v="052-8416590"/>
    <n v="63864202"/>
    <m/>
    <m/>
    <s v="הוד השרון/"/>
    <d v="1899-12-30T13:27:06"/>
    <d v="1899-12-30T13:28:11"/>
    <d v="1899-12-30T00:01:05"/>
    <n v="4"/>
    <n v="7.0000000000000007E-2"/>
    <b v="1"/>
    <x v="9"/>
    <x v="0"/>
  </r>
  <r>
    <d v="2025-03-11T00:00:00"/>
    <d v="2025-03-11T00:00:00"/>
    <s v="Tuesday"/>
    <s v="ג"/>
    <s v="אמנון"/>
    <s v="גבע"/>
    <s v="         "/>
    <s v="052-2249035"/>
    <n v="6823255"/>
    <m/>
    <m/>
    <s v="ראשון לציון/א. תעשיה"/>
    <d v="1899-12-30T15:34:46"/>
    <d v="1899-12-30T16:24:46"/>
    <d v="1899-12-30T00:50:00"/>
    <n v="6.4"/>
    <n v="5.33"/>
    <b v="1"/>
    <x v="13"/>
    <x v="0"/>
  </r>
  <r>
    <d v="2025-03-11T00:00:00"/>
    <d v="2025-03-11T00:00:00"/>
    <s v="Tuesday"/>
    <s v="ג"/>
    <s v="איציק"/>
    <s v="משיח"/>
    <m/>
    <s v="052-8416547"/>
    <n v="74599802"/>
    <m/>
    <m/>
    <s v="ראשון לציון/א. תעשיה"/>
    <d v="1899-12-30T16:52:32"/>
    <d v="1899-12-30T17:01:32"/>
    <d v="1899-12-30T00:09:00"/>
    <n v="6.4"/>
    <n v="0.96"/>
    <b v="1"/>
    <x v="1"/>
    <x v="0"/>
  </r>
  <r>
    <d v="2025-03-12T00:00:00"/>
    <d v="2025-03-12T00:00:00"/>
    <s v="Wednesday"/>
    <s v="ד"/>
    <s v="אבי"/>
    <s v="ברכה"/>
    <m/>
    <s v="052-8416590"/>
    <n v="63864202"/>
    <m/>
    <m/>
    <s v="בני ברק/רחבי העיר"/>
    <d v="1899-12-30T08:52:40"/>
    <d v="1899-12-30T11:22:40"/>
    <d v="1899-12-30T02:30:00"/>
    <n v="6.3"/>
    <n v="15.75"/>
    <b v="1"/>
    <x v="9"/>
    <x v="0"/>
  </r>
  <r>
    <d v="2025-03-12T00:00:00"/>
    <d v="2025-03-12T00:00:00"/>
    <s v="Wednesday"/>
    <s v="ד"/>
    <s v="יוסף"/>
    <s v="ירון"/>
    <m/>
    <s v="050-2939994"/>
    <n v="39429702"/>
    <m/>
    <m/>
    <s v="רעננה/רחבי העיר"/>
    <d v="1899-12-30T10:01:43"/>
    <d v="1899-12-30T12:10:43"/>
    <d v="1899-12-30T02:09:00"/>
    <n v="6.3"/>
    <n v="13.55"/>
    <b v="1"/>
    <x v="18"/>
    <x v="0"/>
  </r>
  <r>
    <d v="2025-03-12T00:00:00"/>
    <d v="2025-03-12T00:00:00"/>
    <s v="Wednesday"/>
    <s v="ד"/>
    <s v="אבי"/>
    <s v="ברכה"/>
    <m/>
    <s v="052-8416590"/>
    <n v="63864202"/>
    <m/>
    <m/>
    <s v="חדרה/רחבי העיר"/>
    <d v="1899-12-30T11:54:03"/>
    <d v="1899-12-30T20:00:00"/>
    <d v="1899-12-30T08:05:57"/>
    <n v="5"/>
    <n v="40.5"/>
    <b v="1"/>
    <x v="9"/>
    <x v="0"/>
  </r>
  <r>
    <d v="2025-03-12T00:00:00"/>
    <d v="2025-03-12T00:00:00"/>
    <s v="Wednesday"/>
    <s v="ד"/>
    <s v="איציק"/>
    <s v="גבע"/>
    <m/>
    <s v="052-3235924"/>
    <n v="88365901"/>
    <m/>
    <m/>
    <s v="ראש העין/רחבי העיר ואזורי תעשיה"/>
    <d v="1899-12-30T14:13:54"/>
    <d v="1899-12-30T20:00:00"/>
    <d v="1899-12-30T05:46:06"/>
    <n v="4"/>
    <n v="20"/>
    <b v="1"/>
    <x v="5"/>
    <x v="0"/>
  </r>
  <r>
    <d v="2025-03-12T00:00:00"/>
    <d v="2025-03-12T00:00:00"/>
    <s v="Wednesday"/>
    <s v="ד"/>
    <s v="איציק"/>
    <s v="משיח"/>
    <m/>
    <s v="052-8416547"/>
    <n v="74599802"/>
    <m/>
    <m/>
    <s v="תל אביב-יפו/רחבי העיר(אזורים 1 2 4 12 13)-חניה בתשלום עד 17:00 כולל שישי.החל משעה 17:00 החניה לתושבי האזור בלבד"/>
    <d v="1899-12-30T16:02:28"/>
    <d v="1899-12-30T16:35:28"/>
    <d v="1899-12-30T00:33:00"/>
    <n v="7"/>
    <n v="3.85"/>
    <b v="1"/>
    <x v="1"/>
    <x v="0"/>
  </r>
  <r>
    <d v="2025-03-12T00:00:00"/>
    <d v="2025-03-12T00:00:00"/>
    <s v="Wednesday"/>
    <s v="ד"/>
    <s v="יאיר"/>
    <s v="חסידוף"/>
    <m/>
    <s v="052-3633515"/>
    <n v="40295602"/>
    <m/>
    <m/>
    <s v="חדרה/רחבי העיר"/>
    <d v="1899-12-30T17:05:32"/>
    <d v="1899-12-30T20:00:00"/>
    <d v="1899-12-30T02:54:28"/>
    <n v="5"/>
    <n v="14.5"/>
    <b v="1"/>
    <x v="8"/>
    <x v="0"/>
  </r>
  <r>
    <d v="2025-03-12T00:00:00"/>
    <d v="2025-03-12T00:00:00"/>
    <s v="Wednesday"/>
    <s v="ד"/>
    <s v="דניאל"/>
    <s v="קעטבי"/>
    <s v="         "/>
    <s v="052-3981526"/>
    <n v="77443601"/>
    <m/>
    <m/>
    <s v="נתניה/רחבי העיר"/>
    <d v="1899-12-30T17:33:29"/>
    <d v="1899-12-30T17:44:43"/>
    <d v="1899-12-30T00:11:14"/>
    <n v="5.5"/>
    <n v="1.01"/>
    <b v="1"/>
    <x v="12"/>
    <x v="0"/>
  </r>
  <r>
    <d v="2025-03-13T00:00:00"/>
    <d v="2025-03-13T00:00:00"/>
    <s v="Thursday"/>
    <s v="ה"/>
    <s v="אבי"/>
    <s v="ברכה"/>
    <m/>
    <s v="052-8416590"/>
    <n v="63864202"/>
    <m/>
    <m/>
    <s v="נצרת/"/>
    <d v="1899-12-30T12:22:30"/>
    <d v="1899-12-30T19:25:52"/>
    <d v="1899-12-30T07:03:22"/>
    <n v="3"/>
    <n v="21.15"/>
    <b v="1"/>
    <x v="9"/>
    <x v="0"/>
  </r>
  <r>
    <d v="2025-03-13T00:00:00"/>
    <d v="2025-03-13T00:00:00"/>
    <s v="Thursday"/>
    <s v="ה"/>
    <s v="יגאל"/>
    <s v="פניאל"/>
    <m/>
    <s v="050-8855640"/>
    <n v="51513101"/>
    <m/>
    <m/>
    <s v="חניון מצדה/"/>
    <d v="1899-12-30T13:06:00"/>
    <d v="1899-12-30T13:29:28"/>
    <d v="1899-12-30T00:23:28"/>
    <s v="-"/>
    <n v="30"/>
    <b v="1"/>
    <x v="3"/>
    <x v="0"/>
  </r>
  <r>
    <d v="2025-03-13T00:00:00"/>
    <d v="2025-03-13T00:00:00"/>
    <s v="Thursday"/>
    <s v="ה"/>
    <s v="איציק"/>
    <s v="משיח"/>
    <m/>
    <s v="052-8416547"/>
    <n v="74599802"/>
    <m/>
    <m/>
    <s v="ראשון לציון/א. תעשיה"/>
    <d v="1899-12-30T15:42:54"/>
    <d v="1899-12-30T15:53:54"/>
    <d v="1899-12-30T00:11:00"/>
    <n v="6.4"/>
    <n v="1.17"/>
    <b v="1"/>
    <x v="1"/>
    <x v="0"/>
  </r>
  <r>
    <d v="2025-03-15T00:00:00"/>
    <d v="2025-03-15T00:00:00"/>
    <s v="Saturday"/>
    <s v="ש"/>
    <s v="יגאל"/>
    <s v="פניאל"/>
    <m/>
    <s v="050-8855640"/>
    <n v="51513101"/>
    <m/>
    <m/>
    <s v="חניון התרבות - הבימה/"/>
    <d v="1899-12-30T16:45:00"/>
    <d v="1899-12-30T20:26:45"/>
    <d v="1899-12-30T03:41:45"/>
    <s v="-"/>
    <n v="7.5"/>
    <b v="1"/>
    <x v="3"/>
    <x v="1"/>
  </r>
  <r>
    <d v="2025-03-16T00:00:00"/>
    <d v="2025-03-16T00:00:00"/>
    <s v="Sunday"/>
    <s v="א"/>
    <s v="יגאל"/>
    <s v="פניאל"/>
    <m/>
    <s v="050-8855640"/>
    <n v="51513101"/>
    <m/>
    <m/>
    <s v="חניון התרבות - הבימה/"/>
    <d v="1899-12-30T09:27:00"/>
    <d v="1899-12-30T09:56:38"/>
    <d v="1899-12-30T00:29:38"/>
    <s v="-"/>
    <n v="5"/>
    <b v="1"/>
    <x v="3"/>
    <x v="0"/>
  </r>
  <r>
    <d v="2025-03-16T00:00:00"/>
    <d v="2025-03-16T00:00:00"/>
    <s v="Sunday"/>
    <s v="א"/>
    <s v="אבי"/>
    <s v="ברכה"/>
    <m/>
    <s v="052-8416590"/>
    <n v="63864202"/>
    <m/>
    <m/>
    <s v="באר שבע/עיר העתיקה"/>
    <d v="1899-12-30T09:36:28"/>
    <d v="1899-12-30T10:30:45"/>
    <d v="1899-12-30T00:54:17"/>
    <n v="6.6"/>
    <n v="5.94"/>
    <b v="1"/>
    <x v="9"/>
    <x v="0"/>
  </r>
  <r>
    <d v="2025-03-16T00:00:00"/>
    <d v="2025-03-16T00:00:00"/>
    <s v="Sunday"/>
    <s v="א"/>
    <s v="כנרת"/>
    <s v="פרס"/>
    <m/>
    <s v="052-8274977"/>
    <n v="75872701"/>
    <m/>
    <m/>
    <s v="פתח תקוה/אזורי בית חולים"/>
    <d v="1899-12-30T13:52:39"/>
    <d v="1899-12-30T14:57:39"/>
    <d v="1899-12-30T01:05:00"/>
    <n v="5.0599999999999996"/>
    <n v="5.48"/>
    <b v="1"/>
    <x v="15"/>
    <x v="0"/>
  </r>
  <r>
    <d v="2025-03-16T00:00:00"/>
    <d v="2025-03-16T00:00:00"/>
    <s v="Sunday"/>
    <s v="א"/>
    <s v="אבי"/>
    <s v="ברכה"/>
    <m/>
    <s v="052-8416590"/>
    <n v="63864202"/>
    <m/>
    <m/>
    <s v="לוד/מרכז העיר"/>
    <d v="1899-12-30T14:51:50"/>
    <d v="1899-12-30T18:00:00"/>
    <d v="1899-12-30T03:08:10"/>
    <n v="3"/>
    <n v="9.4"/>
    <b v="1"/>
    <x v="9"/>
    <x v="0"/>
  </r>
  <r>
    <d v="2025-03-17T00:00:00"/>
    <d v="2025-03-17T00:00:00"/>
    <s v="Monday"/>
    <s v="ב"/>
    <s v="יניב"/>
    <s v="הררי"/>
    <m/>
    <s v="054-4878330"/>
    <n v="76886302"/>
    <m/>
    <m/>
    <s v="יהוד/רחבי העיר"/>
    <d v="1899-12-30T10:57:15"/>
    <d v="1899-12-30T12:14:15"/>
    <d v="1899-12-30T01:17:00"/>
    <n v="5.7"/>
    <n v="7.31"/>
    <b v="1"/>
    <x v="7"/>
    <x v="0"/>
  </r>
  <r>
    <d v="2025-03-17T00:00:00"/>
    <d v="2025-03-17T00:00:00"/>
    <s v="Monday"/>
    <s v="ב"/>
    <s v="אבי"/>
    <s v="ברכה"/>
    <m/>
    <s v="052-8416590"/>
    <n v="63864202"/>
    <m/>
    <m/>
    <s v="אשקלון/רחבי העיר"/>
    <d v="1899-12-30T11:31:17"/>
    <d v="1899-12-30T13:00:45"/>
    <d v="1899-12-30T01:29:28"/>
    <n v="6.3"/>
    <n v="9.35"/>
    <b v="1"/>
    <x v="9"/>
    <x v="0"/>
  </r>
  <r>
    <d v="2025-03-17T00:00:00"/>
    <d v="2025-03-17T00:00:00"/>
    <s v="Monday"/>
    <s v="ב"/>
    <s v="יניב"/>
    <s v="הררי"/>
    <m/>
    <s v="054-4878330"/>
    <n v="76886302"/>
    <m/>
    <m/>
    <s v="החשמל/"/>
    <d v="1899-12-30T13:03:00"/>
    <d v="1899-12-30T13:36:17"/>
    <d v="1899-12-30T00:33:17"/>
    <s v="-"/>
    <n v="20"/>
    <b v="1"/>
    <x v="7"/>
    <x v="0"/>
  </r>
  <r>
    <d v="2025-03-17T00:00:00"/>
    <d v="2025-03-17T00:00:00"/>
    <s v="Monday"/>
    <s v="ב"/>
    <s v="איציק"/>
    <s v="משיח"/>
    <m/>
    <s v="052-8416547"/>
    <n v="74599802"/>
    <m/>
    <m/>
    <s v="נהריה/רחבי העיר"/>
    <d v="1899-12-30T15:48:56"/>
    <d v="1899-12-30T16:36:56"/>
    <d v="1899-12-30T00:48:00"/>
    <n v="4.2"/>
    <n v="3.36"/>
    <b v="1"/>
    <x v="1"/>
    <x v="0"/>
  </r>
  <r>
    <d v="2025-03-17T00:00:00"/>
    <d v="2025-03-17T00:00:00"/>
    <s v="Monday"/>
    <s v="ב"/>
    <s v="דניאל"/>
    <s v="קעטבי"/>
    <s v="         "/>
    <s v="052-3981526"/>
    <n v="77443601"/>
    <m/>
    <m/>
    <s v="נתניה/רחבי העיר"/>
    <d v="1899-12-30T16:01:10"/>
    <d v="1899-12-30T17:06:23"/>
    <d v="1899-12-30T01:05:13"/>
    <n v="5.5"/>
    <n v="5.96"/>
    <b v="1"/>
    <x v="12"/>
    <x v="0"/>
  </r>
  <r>
    <d v="2025-03-18T00:00:00"/>
    <d v="2025-03-18T00:00:00"/>
    <s v="Tuesday"/>
    <s v="ג"/>
    <s v="איציק"/>
    <s v="גבע"/>
    <m/>
    <s v="052-3235924"/>
    <n v="88365901"/>
    <m/>
    <m/>
    <s v="כפר סבא/חניוני מרכז העיר ואזור התעשיה רחוב ויצמן ולוי אשכול"/>
    <d v="1899-12-30T09:25:30"/>
    <d v="1899-12-30T10:23:30"/>
    <d v="1899-12-30T00:58:00"/>
    <n v="6.6"/>
    <n v="6.38"/>
    <b v="1"/>
    <x v="5"/>
    <x v="0"/>
  </r>
  <r>
    <d v="2025-03-18T00:00:00"/>
    <d v="2025-03-18T00:00:00"/>
    <s v="Tuesday"/>
    <s v="ג"/>
    <s v="איציק"/>
    <s v="משיח"/>
    <m/>
    <s v="052-8416547"/>
    <n v="74599802"/>
    <m/>
    <m/>
    <s v="ירושלים/אזור חניה עד שעה  18:00"/>
    <d v="1899-12-30T12:57:16"/>
    <d v="1899-12-30T13:03:16"/>
    <d v="1899-12-30T00:06:00"/>
    <n v="12.4"/>
    <n v="1.24"/>
    <b v="1"/>
    <x v="1"/>
    <x v="0"/>
  </r>
  <r>
    <d v="2025-03-18T00:00:00"/>
    <d v="2025-03-18T00:00:00"/>
    <s v="Tuesday"/>
    <s v="ג"/>
    <s v="איציק"/>
    <s v="משיח"/>
    <m/>
    <s v="052-8416547"/>
    <n v="74599802"/>
    <m/>
    <m/>
    <s v="ראשון לציון/א. תעשיה"/>
    <d v="1899-12-30T16:47:57"/>
    <d v="1899-12-30T17:18:57"/>
    <d v="1899-12-30T00:31:00"/>
    <n v="6.4"/>
    <n v="3.31"/>
    <b v="1"/>
    <x v="1"/>
    <x v="0"/>
  </r>
  <r>
    <d v="2025-03-18T00:00:00"/>
    <d v="2025-03-18T00:00:00"/>
    <s v="Tuesday"/>
    <s v="ג"/>
    <s v="יגאל"/>
    <s v="פניאל"/>
    <m/>
    <s v="050-8855640"/>
    <n v="51513101"/>
    <m/>
    <m/>
    <s v="בית ברל/"/>
    <d v="1899-12-30T17:16:30"/>
    <d v="1899-12-30T17:43:59"/>
    <d v="1899-12-30T00:27:29"/>
    <s v="-"/>
    <n v="21"/>
    <b v="1"/>
    <x v="3"/>
    <x v="0"/>
  </r>
  <r>
    <d v="2025-03-19T00:00:00"/>
    <d v="2025-03-19T00:00:00"/>
    <s v="Wednesday"/>
    <s v="ד"/>
    <s v="איציק"/>
    <s v="גבע"/>
    <m/>
    <s v="052-3235924"/>
    <n v="88365901"/>
    <m/>
    <m/>
    <s v="אופקים/רחבי העיר"/>
    <d v="1899-12-30T09:45:34"/>
    <d v="1899-12-30T15:52:49"/>
    <d v="1899-12-30T06:07:15"/>
    <n v="6"/>
    <n v="36.700000000000003"/>
    <b v="1"/>
    <x v="5"/>
    <x v="0"/>
  </r>
  <r>
    <d v="2025-03-19T00:00:00"/>
    <d v="2025-03-19T00:00:00"/>
    <s v="Wednesday"/>
    <s v="ד"/>
    <s v="איציק"/>
    <s v="משיח"/>
    <m/>
    <s v="052-8416547"/>
    <n v="74599802"/>
    <m/>
    <m/>
    <s v="בני ברק/רחבי העיר"/>
    <d v="1899-12-30T11:13:59"/>
    <d v="1899-12-30T11:24:59"/>
    <d v="1899-12-30T00:11:00"/>
    <n v="6.3"/>
    <n v="1.1499999999999999"/>
    <b v="1"/>
    <x v="1"/>
    <x v="0"/>
  </r>
  <r>
    <d v="2025-03-19T00:00:00"/>
    <d v="2025-03-19T00:00:00"/>
    <s v="Wednesday"/>
    <s v="ד"/>
    <s v="אלעד"/>
    <s v="אוהב ציון"/>
    <m/>
    <s v="050-5911881"/>
    <n v="39166002"/>
    <m/>
    <m/>
    <s v="עזריאלי ת&quot;א/"/>
    <d v="1899-12-30T11:27:43"/>
    <d v="1899-12-30T11:44:53"/>
    <d v="1899-12-30T00:17:10"/>
    <s v="-"/>
    <n v="17"/>
    <b v="1"/>
    <x v="17"/>
    <x v="0"/>
  </r>
  <r>
    <d v="2025-03-19T00:00:00"/>
    <d v="2025-03-19T00:00:00"/>
    <s v="Wednesday"/>
    <s v="ד"/>
    <s v="יוסף"/>
    <s v="ירון"/>
    <m/>
    <s v="050-2939994"/>
    <n v="39429702"/>
    <m/>
    <m/>
    <s v="תל אביב-יפו/רחבי העיר (אזורים 1 2 4 12 13) - חניה בתשלום עד 19:00. בשישי עד 17:00"/>
    <d v="1899-12-30T13:46:25"/>
    <d v="1899-12-30T16:32:49"/>
    <d v="1899-12-30T02:46:24"/>
    <n v="7"/>
    <n v="19.37"/>
    <b v="1"/>
    <x v="18"/>
    <x v="0"/>
  </r>
  <r>
    <d v="2025-03-19T00:00:00"/>
    <d v="2025-03-19T00:00:00"/>
    <s v="Wednesday"/>
    <s v="ד"/>
    <s v="אלעד"/>
    <s v="אוהב ציון"/>
    <m/>
    <s v="050-5911881"/>
    <n v="39166002"/>
    <m/>
    <m/>
    <s v="רמת גן/רחבי העיר"/>
    <d v="1899-12-30T15:28:04"/>
    <d v="1899-12-30T15:31:04"/>
    <d v="1899-12-30T00:03:00"/>
    <n v="11.88"/>
    <n v="0.59"/>
    <b v="1"/>
    <x v="17"/>
    <x v="0"/>
  </r>
  <r>
    <d v="2025-03-19T00:00:00"/>
    <d v="2025-03-19T00:00:00"/>
    <s v="Wednesday"/>
    <s v="ד"/>
    <s v="איציק"/>
    <s v="משיח"/>
    <m/>
    <s v="052-8416547"/>
    <n v="74599802"/>
    <m/>
    <m/>
    <s v="ראשון לציון/א. תעשיה"/>
    <d v="1899-12-30T15:31:53"/>
    <d v="1899-12-30T15:43:53"/>
    <d v="1899-12-30T00:12:00"/>
    <n v="6.4"/>
    <n v="1.28"/>
    <b v="1"/>
    <x v="1"/>
    <x v="0"/>
  </r>
  <r>
    <d v="2025-03-19T00:00:00"/>
    <d v="2025-03-19T00:00:00"/>
    <s v="Wednesday"/>
    <s v="ד"/>
    <s v="יגאל"/>
    <s v="פניאל"/>
    <m/>
    <s v="050-8855640"/>
    <n v="51513101"/>
    <m/>
    <m/>
    <s v="קניון רמת אביב/"/>
    <d v="1899-12-30T15:38:35"/>
    <d v="1899-12-30T16:22:58"/>
    <d v="1899-12-30T00:44:23"/>
    <s v="-"/>
    <n v="10"/>
    <b v="1"/>
    <x v="3"/>
    <x v="0"/>
  </r>
  <r>
    <d v="2025-03-19T00:00:00"/>
    <d v="2025-03-19T00:00:00"/>
    <s v="Wednesday"/>
    <s v="ד"/>
    <s v="איציק"/>
    <s v="גבע"/>
    <m/>
    <s v="052-3235924"/>
    <n v="88365901"/>
    <m/>
    <m/>
    <s v="ראש העין/רחבי העיר ואזורי תעשיה"/>
    <d v="1899-12-30T15:53:11"/>
    <d v="1899-12-30T18:08:28"/>
    <d v="1899-12-30T02:15:17"/>
    <n v="4"/>
    <n v="9"/>
    <b v="1"/>
    <x v="5"/>
    <x v="0"/>
  </r>
  <r>
    <d v="2025-03-19T00:00:00"/>
    <d v="2025-03-19T00:00:00"/>
    <s v="Wednesday"/>
    <s v="ד"/>
    <s v="יוסף"/>
    <s v="ירון"/>
    <m/>
    <s v="050-2939994"/>
    <n v="39429702"/>
    <m/>
    <m/>
    <s v="תל אביב-יפו/רחבי העיר (אזורים 1 2 4 12 13) - חניה בתשלום עד 19:00. בשישי עד 17:00"/>
    <d v="1899-12-30T16:32:54"/>
    <d v="1899-12-30T17:30:54"/>
    <d v="1899-12-30T00:58:00"/>
    <n v="7"/>
    <n v="6.77"/>
    <b v="1"/>
    <x v="18"/>
    <x v="0"/>
  </r>
  <r>
    <d v="2025-03-19T00:00:00"/>
    <d v="2025-03-19T00:00:00"/>
    <s v="Wednesday"/>
    <s v="ד"/>
    <s v="דניאל"/>
    <s v="קעטבי"/>
    <s v="         "/>
    <s v="052-3981526"/>
    <n v="77443601"/>
    <m/>
    <m/>
    <s v="נתניה/רחבי העיר"/>
    <d v="1899-12-30T17:30:26"/>
    <d v="1899-12-30T17:48:42"/>
    <d v="1899-12-30T00:18:16"/>
    <n v="5.5"/>
    <n v="1.65"/>
    <b v="1"/>
    <x v="12"/>
    <x v="0"/>
  </r>
  <r>
    <d v="2025-03-20T00:00:00"/>
    <d v="2025-03-20T00:00:00"/>
    <s v="Thursday"/>
    <s v="ה"/>
    <s v="איציק"/>
    <s v="משיח"/>
    <m/>
    <s v="052-8416547"/>
    <n v="74599802"/>
    <m/>
    <m/>
    <s v="הרצליה/אזורי תעשיה"/>
    <d v="1899-12-30T09:20:58"/>
    <d v="1899-12-30T09:30:02"/>
    <d v="1899-12-30T00:09:04"/>
    <n v="6.2"/>
    <n v="0.93"/>
    <b v="1"/>
    <x v="1"/>
    <x v="0"/>
  </r>
  <r>
    <d v="2025-03-20T00:00:00"/>
    <d v="2025-03-20T00:00:00"/>
    <s v="Thursday"/>
    <s v="ה"/>
    <s v="אבי"/>
    <s v="ברכה"/>
    <m/>
    <s v="052-8416590"/>
    <n v="63864202"/>
    <m/>
    <m/>
    <s v="ראש העין/שבזי 10 עד 12"/>
    <d v="1899-12-30T10:00:00"/>
    <d v="1899-12-30T11:48:13"/>
    <d v="1899-12-30T01:48:13"/>
    <n v="4"/>
    <n v="7.2"/>
    <b v="1"/>
    <x v="9"/>
    <x v="0"/>
  </r>
  <r>
    <d v="2025-03-20T00:00:00"/>
    <d v="2025-03-20T00:00:00"/>
    <s v="Thursday"/>
    <s v="ה"/>
    <s v="אבי"/>
    <s v="ברכה"/>
    <m/>
    <s v="052-8416590"/>
    <n v="63864202"/>
    <m/>
    <m/>
    <s v="חדרה/רחבי העיר"/>
    <d v="1899-12-30T11:48:28"/>
    <d v="1899-12-30T20:00:00"/>
    <d v="1899-12-30T08:11:32"/>
    <n v="5"/>
    <n v="41"/>
    <b v="1"/>
    <x v="9"/>
    <x v="0"/>
  </r>
  <r>
    <d v="2025-03-20T00:00:00"/>
    <d v="2025-03-20T00:00:00"/>
    <s v="Thursday"/>
    <s v="ה"/>
    <s v="יניב"/>
    <s v="הררי"/>
    <m/>
    <s v="054-4878330"/>
    <n v="76886302"/>
    <m/>
    <m/>
    <s v="ראשון לציון/רחבי העיר"/>
    <d v="1899-12-30T14:26:28"/>
    <d v="1899-12-30T17:46:28"/>
    <d v="1899-12-30T03:20:00"/>
    <n v="6.4"/>
    <n v="21.33"/>
    <b v="1"/>
    <x v="7"/>
    <x v="0"/>
  </r>
  <r>
    <d v="2025-03-20T00:00:00"/>
    <d v="2025-03-20T00:00:00"/>
    <s v="Thursday"/>
    <s v="ה"/>
    <s v="איציק"/>
    <s v="משיח"/>
    <m/>
    <s v="052-8416547"/>
    <n v="74599802"/>
    <m/>
    <m/>
    <s v="לוד/מרכז העיר"/>
    <d v="1899-12-30T16:02:16"/>
    <d v="1899-12-30T16:20:42"/>
    <d v="1899-12-30T00:18:26"/>
    <n v="3"/>
    <n v="0.9"/>
    <b v="1"/>
    <x v="1"/>
    <x v="0"/>
  </r>
  <r>
    <d v="2025-03-20T00:00:00"/>
    <d v="2025-03-20T00:00:00"/>
    <s v="Thursday"/>
    <s v="ה"/>
    <s v="אורי"/>
    <s v="צמח"/>
    <m/>
    <s v="054-5699318"/>
    <n v="8280686"/>
    <m/>
    <m/>
    <s v="בת ים/רחבי העיר"/>
    <d v="1899-12-30T16:48:53"/>
    <d v="1899-12-30T17:29:53"/>
    <d v="1899-12-30T00:41:00"/>
    <n v="6.3"/>
    <n v="4.3"/>
    <b v="1"/>
    <x v="4"/>
    <x v="0"/>
  </r>
  <r>
    <d v="2025-03-20T00:00:00"/>
    <d v="2025-03-20T00:00:00"/>
    <s v="Thursday"/>
    <s v="ה"/>
    <s v="יניב"/>
    <s v="הררי"/>
    <m/>
    <s v="054-4878330"/>
    <n v="76886302"/>
    <m/>
    <m/>
    <s v="ראשון לציון/רחבי העיר"/>
    <d v="1899-12-30T17:46:28"/>
    <d v="1899-12-30T18:50:28"/>
    <d v="1899-12-30T01:04:00"/>
    <n v="6.4"/>
    <n v="6.83"/>
    <b v="1"/>
    <x v="7"/>
    <x v="0"/>
  </r>
  <r>
    <d v="2025-03-21T00:00:00"/>
    <d v="2025-03-21T00:00:00"/>
    <s v="Friday"/>
    <s v="ו"/>
    <s v="יניב"/>
    <s v="הררי"/>
    <m/>
    <s v="054-4878330"/>
    <n v="76886302"/>
    <m/>
    <m/>
    <s v="תל אביב-יפו/מרכז העיר (אזורים 6 7 9 10) - חניה בתשלום עד 17:00 כולל שישי. החל משעה 17:00 החניה לתושבי האזור בלבד"/>
    <d v="1899-12-30T08:00:00"/>
    <d v="1899-12-30T11:00:00"/>
    <d v="1899-12-30T03:00:00"/>
    <n v="12.4"/>
    <n v="37.200000000000003"/>
    <b v="1"/>
    <x v="7"/>
    <x v="1"/>
  </r>
  <r>
    <d v="2025-03-21T00:00:00"/>
    <d v="2025-03-21T00:00:00"/>
    <s v="Friday"/>
    <s v="ו"/>
    <s v="כנרת"/>
    <s v="פרס"/>
    <m/>
    <s v="052-8274977"/>
    <n v="75872701"/>
    <m/>
    <m/>
    <s v="גבעת שמואל/רחבי העיר"/>
    <d v="1899-12-30T10:36:22"/>
    <d v="1899-12-30T11:05:22"/>
    <d v="1899-12-30T00:29:00"/>
    <n v="5.64"/>
    <n v="2.73"/>
    <b v="1"/>
    <x v="15"/>
    <x v="1"/>
  </r>
  <r>
    <d v="2025-03-21T00:00:00"/>
    <d v="2025-03-21T00:00:00"/>
    <s v="Friday"/>
    <s v="ו"/>
    <s v="יניב"/>
    <s v="הררי"/>
    <m/>
    <s v="054-4878330"/>
    <n v="76886302"/>
    <m/>
    <m/>
    <s v="תל אביב-יפו/רחבי העיר(אזורים 1 2 4 12 13)-חניה בתשלום עד 17:00 כולל שישי.החל משעה 17:00 החניה לתושבי האזור בלבד"/>
    <d v="1899-12-30T11:03:25"/>
    <d v="1899-12-30T13:00:00"/>
    <d v="1899-12-30T01:56:35"/>
    <n v="7"/>
    <n v="13.65"/>
    <b v="1"/>
    <x v="7"/>
    <x v="1"/>
  </r>
  <r>
    <d v="2025-03-23T00:00:00"/>
    <d v="2025-03-23T00:00:00"/>
    <s v="Sunday"/>
    <s v="א"/>
    <s v="עמית"/>
    <s v="רוזנשטיין"/>
    <m/>
    <s v="052-2249031"/>
    <n v="54718201"/>
    <m/>
    <m/>
    <s v="רעננה/רחבי העיר"/>
    <d v="1899-12-30T10:16:57"/>
    <d v="1899-12-30T11:21:57"/>
    <d v="1899-12-30T01:05:00"/>
    <n v="6.3"/>
    <n v="6.82"/>
    <b v="1"/>
    <x v="14"/>
    <x v="0"/>
  </r>
  <r>
    <d v="2025-03-23T00:00:00"/>
    <d v="2025-03-23T00:00:00"/>
    <s v="Sunday"/>
    <s v="א"/>
    <s v="איציק"/>
    <s v="גבע"/>
    <m/>
    <s v="052-3235924"/>
    <n v="88365901"/>
    <m/>
    <m/>
    <s v="ראשון לציון/א. תעשיה"/>
    <d v="1899-12-30T12:38:04"/>
    <d v="1899-12-30T23:59:00"/>
    <d v="1899-12-30T11:20:56"/>
    <n v="6.4"/>
    <n v="24"/>
    <b v="1"/>
    <x v="5"/>
    <x v="0"/>
  </r>
  <r>
    <d v="2025-03-23T00:00:00"/>
    <d v="2025-03-23T00:00:00"/>
    <s v="Sunday"/>
    <s v="א"/>
    <s v="אמנון"/>
    <s v="גבע"/>
    <s v="         "/>
    <s v="052-2249035"/>
    <n v="6823255"/>
    <m/>
    <m/>
    <s v="בני ברק/רחבי העיר"/>
    <d v="1899-12-30T13:50:00"/>
    <d v="1899-12-30T14:14:22"/>
    <d v="1899-12-30T00:24:22"/>
    <n v="6.3"/>
    <n v="2.52"/>
    <b v="1"/>
    <x v="13"/>
    <x v="0"/>
  </r>
  <r>
    <d v="2025-03-23T00:00:00"/>
    <d v="2025-03-23T00:00:00"/>
    <s v="Sunday"/>
    <s v="א"/>
    <s v="עמית"/>
    <s v="רוזנשטיין"/>
    <m/>
    <s v="052-2249031"/>
    <n v="54718201"/>
    <m/>
    <m/>
    <s v="חדרה/רחבי העיר"/>
    <d v="1899-12-30T14:33:36"/>
    <d v="1899-12-30T20:00:00"/>
    <d v="1899-12-30T05:26:24"/>
    <n v="5"/>
    <n v="27.17"/>
    <b v="1"/>
    <x v="14"/>
    <x v="0"/>
  </r>
  <r>
    <d v="2025-03-23T00:00:00"/>
    <d v="2025-03-23T00:00:00"/>
    <s v="Sunday"/>
    <s v="א"/>
    <s v="יניב"/>
    <s v="הררי"/>
    <m/>
    <s v="054-4878330"/>
    <n v="76886302"/>
    <m/>
    <m/>
    <s v="תל אביב-יפו/רחבי העיר (אזורים 1 2 4 12 13) - חניה בתשלום עד 19:00. בשישי עד 17:00"/>
    <d v="1899-12-30T17:13:16"/>
    <d v="1899-12-30T17:48:16"/>
    <d v="1899-12-30T00:35:00"/>
    <n v="7"/>
    <n v="4.08"/>
    <b v="1"/>
    <x v="7"/>
    <x v="0"/>
  </r>
  <r>
    <d v="2025-03-24T00:00:00"/>
    <d v="2025-03-24T00:00:00"/>
    <s v="Monday"/>
    <s v="ב"/>
    <s v="יאיר"/>
    <s v="חסידוף"/>
    <m/>
    <s v="052-3633515"/>
    <n v="40295602"/>
    <m/>
    <m/>
    <s v="מגדלי תל אביב/"/>
    <d v="1899-12-30T10:18:00"/>
    <d v="1899-12-30T10:46:16"/>
    <d v="1899-12-30T00:28:16"/>
    <s v="-"/>
    <n v="25"/>
    <b v="1"/>
    <x v="8"/>
    <x v="0"/>
  </r>
  <r>
    <d v="2025-03-24T00:00:00"/>
    <d v="2025-03-24T00:00:00"/>
    <s v="Monday"/>
    <s v="ב"/>
    <s v="אלעד"/>
    <s v="אוהב ציון"/>
    <m/>
    <s v="050-5911881"/>
    <n v="39166002"/>
    <m/>
    <m/>
    <s v=" ז'בוטינסקי 92/"/>
    <d v="1899-12-30T11:03:11"/>
    <d v="1899-12-30T11:17:58"/>
    <d v="1899-12-30T00:14:47"/>
    <s v="-"/>
    <n v="10"/>
    <b v="1"/>
    <x v="17"/>
    <x v="0"/>
  </r>
  <r>
    <d v="2025-03-24T00:00:00"/>
    <d v="2025-03-24T00:00:00"/>
    <s v="Monday"/>
    <s v="ב"/>
    <s v="יאיר"/>
    <s v="חסידוף"/>
    <m/>
    <s v="052-3633515"/>
    <n v="40295602"/>
    <m/>
    <m/>
    <s v="חדרה/רחבי העיר"/>
    <d v="1899-12-30T11:52:30"/>
    <d v="1899-12-30T17:32:40"/>
    <d v="1899-12-30T05:40:10"/>
    <n v="5"/>
    <n v="28.33"/>
    <b v="1"/>
    <x v="8"/>
    <x v="0"/>
  </r>
  <r>
    <d v="2025-03-24T00:00:00"/>
    <d v="2025-03-24T00:00:00"/>
    <s v="Monday"/>
    <s v="ב"/>
    <s v="אלעד"/>
    <s v="אוהב ציון"/>
    <m/>
    <s v="050-5911881"/>
    <n v="39166002"/>
    <m/>
    <m/>
    <s v="עזריאלי ת&quot;א/"/>
    <d v="1899-12-30T12:33:51"/>
    <d v="1899-12-30T12:52:52"/>
    <d v="1899-12-30T00:19:01"/>
    <s v="-"/>
    <n v="17"/>
    <b v="1"/>
    <x v="17"/>
    <x v="0"/>
  </r>
  <r>
    <d v="2025-03-24T00:00:00"/>
    <d v="2025-03-24T00:00:00"/>
    <s v="Monday"/>
    <s v="ב"/>
    <s v="אמנון"/>
    <s v="גבע"/>
    <s v="         "/>
    <s v="052-2249035"/>
    <n v="6823255"/>
    <m/>
    <m/>
    <s v="בת ים/רחבי העיר"/>
    <d v="1899-12-30T13:40:09"/>
    <d v="1899-12-30T14:36:09"/>
    <d v="1899-12-30T00:56:00"/>
    <n v="6.3"/>
    <n v="5.88"/>
    <b v="1"/>
    <x v="13"/>
    <x v="0"/>
  </r>
  <r>
    <d v="2025-03-24T00:00:00"/>
    <d v="2025-03-24T00:00:00"/>
    <s v="Monday"/>
    <s v="ב"/>
    <s v="איציק"/>
    <s v="גבע"/>
    <m/>
    <s v="052-3235924"/>
    <n v="88365901"/>
    <m/>
    <m/>
    <s v="ראשון לציון/א. תעשיה"/>
    <d v="1899-12-30T19:37:22"/>
    <d v="1899-12-30T23:59:00"/>
    <d v="1899-12-30T04:21:38"/>
    <n v="6.4"/>
    <n v="24"/>
    <b v="1"/>
    <x v="5"/>
    <x v="0"/>
  </r>
  <r>
    <d v="2025-03-25T00:00:00"/>
    <d v="2025-03-25T00:00:00"/>
    <s v="Tuesday"/>
    <s v="ג"/>
    <s v="עמית"/>
    <s v="רוזנשטיין"/>
    <m/>
    <s v="052-2249031"/>
    <n v="54718201"/>
    <m/>
    <m/>
    <s v="ראש העין/רחבי העיר ואזורי תעשיה"/>
    <d v="1899-12-30T09:23:00"/>
    <d v="1899-12-30T11:54:29"/>
    <d v="1899-12-30T02:31:29"/>
    <n v="4"/>
    <n v="10.07"/>
    <b v="1"/>
    <x v="14"/>
    <x v="0"/>
  </r>
  <r>
    <d v="2025-03-25T00:00:00"/>
    <d v="2025-03-25T00:00:00"/>
    <s v="Tuesday"/>
    <s v="ג"/>
    <s v="אלעד"/>
    <s v="אוהב ציון"/>
    <m/>
    <s v="050-5911881"/>
    <n v="39166002"/>
    <m/>
    <m/>
    <s v="עזריאלי ת&quot;א/"/>
    <d v="1899-12-30T11:36:15"/>
    <d v="1899-12-30T11:56:08"/>
    <d v="1899-12-30T00:19:53"/>
    <s v="-"/>
    <n v="17"/>
    <b v="1"/>
    <x v="17"/>
    <x v="0"/>
  </r>
  <r>
    <d v="2025-03-25T00:00:00"/>
    <d v="2025-03-25T00:00:00"/>
    <s v="Tuesday"/>
    <s v="ג"/>
    <s v="איציק"/>
    <s v="משיח"/>
    <m/>
    <s v="052-8416547"/>
    <n v="74599802"/>
    <m/>
    <m/>
    <s v="ירושלים/אזור חניה עד שעה  18:00"/>
    <d v="1899-12-30T12:11:08"/>
    <d v="1899-12-30T12:18:13"/>
    <d v="1899-12-30T00:07:05"/>
    <n v="12.4"/>
    <n v="1.45"/>
    <b v="1"/>
    <x v="1"/>
    <x v="0"/>
  </r>
  <r>
    <d v="2025-03-25T00:00:00"/>
    <d v="2025-03-25T00:00:00"/>
    <s v="Tuesday"/>
    <s v="ג"/>
    <s v="יאיר"/>
    <s v="חסידוף"/>
    <m/>
    <s v="052-3633515"/>
    <n v="40295602"/>
    <m/>
    <m/>
    <s v="הנחושת/"/>
    <d v="1899-12-30T13:09:00"/>
    <d v="1899-12-30T14:51:37"/>
    <d v="1899-12-30T01:42:37"/>
    <s v="-"/>
    <n v="35"/>
    <b v="1"/>
    <x v="8"/>
    <x v="0"/>
  </r>
  <r>
    <d v="2025-03-25T00:00:00"/>
    <d v="2025-03-25T00:00:00"/>
    <s v="Tuesday"/>
    <s v="ג"/>
    <s v="אבי"/>
    <s v="ברכה"/>
    <m/>
    <s v="052-8416590"/>
    <n v="63864202"/>
    <m/>
    <m/>
    <s v="טבריה/רחבי העיר"/>
    <d v="1899-12-30T13:45:18"/>
    <d v="1899-12-30T15:00:18"/>
    <d v="1899-12-30T01:15:00"/>
    <n v="4"/>
    <n v="5"/>
    <b v="1"/>
    <x v="9"/>
    <x v="0"/>
  </r>
  <r>
    <d v="2025-03-25T00:00:00"/>
    <d v="2025-03-25T00:00:00"/>
    <s v="Tuesday"/>
    <s v="ג"/>
    <s v="איציק"/>
    <s v="משיח"/>
    <m/>
    <s v="052-8416547"/>
    <n v="74599802"/>
    <m/>
    <m/>
    <s v="ראשון לציון/א. תעשיה"/>
    <d v="1899-12-30T16:47:12"/>
    <d v="1899-12-30T17:18:29"/>
    <d v="1899-12-30T00:31:17"/>
    <n v="6.4"/>
    <n v="3.31"/>
    <b v="1"/>
    <x v="1"/>
    <x v="0"/>
  </r>
  <r>
    <d v="2025-03-25T00:00:00"/>
    <d v="2025-03-25T00:00:00"/>
    <s v="Tuesday"/>
    <s v="ג"/>
    <s v="יגאל"/>
    <s v="פניאל"/>
    <m/>
    <s v="050-8855640"/>
    <n v="51513101"/>
    <m/>
    <m/>
    <s v="נאות אביב/"/>
    <d v="1899-12-30T20:13:00"/>
    <d v="1899-12-30T23:58:41"/>
    <d v="1899-12-30T03:45:41"/>
    <s v="-"/>
    <n v="45"/>
    <b v="1"/>
    <x v="3"/>
    <x v="0"/>
  </r>
  <r>
    <d v="2025-03-25T00:00:00"/>
    <d v="2025-03-25T00:00:00"/>
    <s v="Tuesday"/>
    <s v="ג"/>
    <s v="גל"/>
    <s v="שמעוני"/>
    <s v="         "/>
    <s v="052-8361150"/>
    <n v="13802001"/>
    <m/>
    <m/>
    <s v="רובע לב העיר ת&quot;א/"/>
    <d v="1899-12-30T20:56:27"/>
    <d v="1899-12-30T23:36:21"/>
    <d v="1899-12-30T02:39:54"/>
    <s v="-"/>
    <n v="40"/>
    <b v="1"/>
    <x v="19"/>
    <x v="0"/>
  </r>
  <r>
    <d v="2025-03-26T00:00:00"/>
    <d v="2025-03-26T00:00:00"/>
    <s v="Wednesday"/>
    <s v="ד"/>
    <s v="גל"/>
    <s v="שמעוני"/>
    <s v="         "/>
    <s v="052-8361150"/>
    <n v="13802001"/>
    <m/>
    <m/>
    <s v="מגדלי אלון/"/>
    <d v="1899-12-30T07:29:23"/>
    <d v="1899-12-30T08:46:03"/>
    <d v="1899-12-30T01:16:40"/>
    <s v="-"/>
    <n v="30"/>
    <b v="1"/>
    <x v="19"/>
    <x v="0"/>
  </r>
  <r>
    <d v="2025-03-26T00:00:00"/>
    <d v="2025-03-26T00:00:00"/>
    <s v="Wednesday"/>
    <s v="ד"/>
    <s v="אבי"/>
    <s v="ברכה"/>
    <m/>
    <s v="052-8416590"/>
    <n v="63864202"/>
    <m/>
    <m/>
    <s v="חדרה/רחבי העיר"/>
    <d v="1899-12-30T10:49:47"/>
    <d v="1899-12-30T11:19:47"/>
    <d v="1899-12-30T00:30:00"/>
    <n v="5"/>
    <n v="2.5"/>
    <b v="1"/>
    <x v="9"/>
    <x v="0"/>
  </r>
  <r>
    <d v="2025-03-26T00:00:00"/>
    <d v="2025-03-26T00:00:00"/>
    <s v="Wednesday"/>
    <s v="ד"/>
    <s v="איציק"/>
    <s v="משיח"/>
    <m/>
    <s v="052-8416547"/>
    <n v="74599802"/>
    <m/>
    <m/>
    <s v="בני ברק/רחבי העיר"/>
    <d v="1899-12-30T12:48:10"/>
    <d v="1899-12-30T13:05:22"/>
    <d v="1899-12-30T00:17:12"/>
    <n v="6.3"/>
    <n v="1.78"/>
    <b v="1"/>
    <x v="1"/>
    <x v="0"/>
  </r>
  <r>
    <d v="2025-03-26T00:00:00"/>
    <d v="2025-03-26T00:00:00"/>
    <s v="Wednesday"/>
    <s v="ד"/>
    <s v="אורי"/>
    <s v="צמח"/>
    <m/>
    <s v="054-5699318"/>
    <n v="8280686"/>
    <m/>
    <m/>
    <s v="תל אביב-יפו/רחבי העיר (אזורים 1 2 4 12 13) - חניה בתשלום עד 19:00. בשישי עד 17:00"/>
    <d v="1899-12-30T13:23:00"/>
    <d v="1899-12-30T13:32:28"/>
    <d v="1899-12-30T00:09:28"/>
    <n v="7"/>
    <n v="1.05"/>
    <b v="1"/>
    <x v="4"/>
    <x v="0"/>
  </r>
  <r>
    <d v="2025-03-26T00:00:00"/>
    <d v="2025-03-26T00:00:00"/>
    <s v="Wednesday"/>
    <s v="ד"/>
    <s v="יגאל"/>
    <s v="פניאל"/>
    <m/>
    <s v="050-8855640"/>
    <n v="51513101"/>
    <m/>
    <m/>
    <s v="חניון שרונה/"/>
    <d v="1899-12-30T17:16:31"/>
    <d v="1899-12-30T18:09:03"/>
    <d v="1899-12-30T00:52:32"/>
    <s v="-"/>
    <n v="25"/>
    <b v="1"/>
    <x v="3"/>
    <x v="0"/>
  </r>
  <r>
    <d v="2025-03-27T00:00:00"/>
    <d v="2025-03-27T00:00:00"/>
    <s v="Thursday"/>
    <s v="ה"/>
    <s v="אמנון"/>
    <s v="גבע"/>
    <s v="         "/>
    <s v="052-2249035"/>
    <n v="6823255"/>
    <m/>
    <m/>
    <s v="בת ים/אזור הים"/>
    <d v="1899-12-30T10:30:49"/>
    <d v="1899-12-30T11:40:56"/>
    <d v="1899-12-30T01:10:07"/>
    <n v="6.3"/>
    <n v="7.35"/>
    <b v="1"/>
    <x v="13"/>
    <x v="0"/>
  </r>
  <r>
    <d v="2025-03-27T00:00:00"/>
    <d v="2025-03-27T00:00:00"/>
    <s v="Thursday"/>
    <s v="ה"/>
    <s v="יאיר"/>
    <s v="חסידוף"/>
    <m/>
    <s v="052-3633515"/>
    <n v="40295602"/>
    <m/>
    <m/>
    <s v="חדרה/רחבי העיר"/>
    <d v="1899-12-30T10:46:30"/>
    <d v="1899-12-30T12:07:30"/>
    <d v="1899-12-30T01:21:00"/>
    <n v="5"/>
    <n v="6.75"/>
    <b v="1"/>
    <x v="8"/>
    <x v="0"/>
  </r>
  <r>
    <d v="2025-03-27T00:00:00"/>
    <d v="2025-03-27T00:00:00"/>
    <s v="Thursday"/>
    <s v="ה"/>
    <s v="אמנון"/>
    <s v="גבע"/>
    <s v="         "/>
    <s v="052-2249035"/>
    <n v="6823255"/>
    <m/>
    <m/>
    <s v="בת ים/אזור הים"/>
    <d v="1899-12-30T11:43:56"/>
    <d v="1899-12-30T12:12:57"/>
    <d v="1899-12-30T00:29:01"/>
    <n v="6.3"/>
    <n v="3.04"/>
    <b v="1"/>
    <x v="13"/>
    <x v="0"/>
  </r>
  <r>
    <d v="2025-03-27T00:00:00"/>
    <d v="2025-03-27T00:00:00"/>
    <s v="Thursday"/>
    <s v="ה"/>
    <s v="אלעד"/>
    <s v="אוהב ציון"/>
    <m/>
    <s v="050-5911881"/>
    <n v="39166002"/>
    <m/>
    <m/>
    <s v="היקב (גל)/"/>
    <d v="1899-12-30T12:35:00"/>
    <d v="1899-12-30T13:33:17"/>
    <d v="1899-12-30T00:58:17"/>
    <s v="-"/>
    <n v="14"/>
    <b v="1"/>
    <x v="17"/>
    <x v="0"/>
  </r>
  <r>
    <d v="2025-03-27T00:00:00"/>
    <d v="2025-03-27T00:00:00"/>
    <s v="Thursday"/>
    <s v="ה"/>
    <s v="יאיר"/>
    <s v="חסידוף"/>
    <m/>
    <s v="052-3633515"/>
    <n v="40295602"/>
    <m/>
    <m/>
    <s v="הנחושת/"/>
    <d v="1899-12-30T13:18:00"/>
    <d v="1899-12-30T15:14:48"/>
    <d v="1899-12-30T01:56:48"/>
    <s v="-"/>
    <n v="40"/>
    <b v="1"/>
    <x v="8"/>
    <x v="0"/>
  </r>
  <r>
    <d v="2025-03-27T00:00:00"/>
    <d v="2025-03-27T00:00:00"/>
    <s v="Thursday"/>
    <s v="ה"/>
    <s v="דניאל"/>
    <s v="קעטבי"/>
    <s v="         "/>
    <s v="052-3981526"/>
    <n v="77443601"/>
    <m/>
    <m/>
    <s v="אשקלון/רחבי העיר"/>
    <d v="1899-12-30T16:12:30"/>
    <d v="1899-12-30T16:21:30"/>
    <d v="1899-12-30T00:09:00"/>
    <n v="6.3"/>
    <n v="0.95"/>
    <b v="1"/>
    <x v="12"/>
    <x v="0"/>
  </r>
  <r>
    <d v="2025-03-28T00:00:00"/>
    <d v="2025-03-28T00:00:00"/>
    <s v="Friday"/>
    <s v="ו"/>
    <s v="יניב"/>
    <s v="הררי"/>
    <m/>
    <s v="054-4878330"/>
    <n v="76886302"/>
    <m/>
    <m/>
    <s v="גן לונדון/"/>
    <d v="1899-12-30T22:49:39"/>
    <d v="1899-12-30T00:10:52"/>
    <d v="1899-12-30T01:22:13"/>
    <s v="-"/>
    <n v="36"/>
    <b v="1"/>
    <x v="7"/>
    <x v="1"/>
  </r>
  <r>
    <d v="2025-03-30T00:00:00"/>
    <d v="2025-03-30T00:00:00"/>
    <s v="Sunday"/>
    <s v="א"/>
    <s v="איציק"/>
    <s v="גבע"/>
    <m/>
    <s v="052-3235924"/>
    <n v="88365901"/>
    <m/>
    <m/>
    <s v="בני ברק/רחבי העיר"/>
    <d v="1899-12-30T09:57:32"/>
    <d v="1899-12-30T12:27:32"/>
    <d v="1899-12-30T02:30:00"/>
    <n v="6.3"/>
    <n v="15.75"/>
    <b v="1"/>
    <x v="5"/>
    <x v="0"/>
  </r>
  <r>
    <d v="2025-03-30T00:00:00"/>
    <d v="2025-03-30T00:00:00"/>
    <s v="Sunday"/>
    <s v="א"/>
    <s v="איציק"/>
    <s v="גבע"/>
    <m/>
    <s v="052-3235924"/>
    <n v="88365901"/>
    <m/>
    <m/>
    <s v="בני ברק/רחבי העיר"/>
    <d v="1899-12-30T12:27:32"/>
    <d v="1899-12-30T13:34:35"/>
    <d v="1899-12-30T01:07:03"/>
    <n v="6.3"/>
    <n v="7.04"/>
    <b v="1"/>
    <x v="5"/>
    <x v="0"/>
  </r>
  <r>
    <d v="2025-03-30T00:00:00"/>
    <d v="2025-03-30T00:00:00"/>
    <s v="Sunday"/>
    <s v="א"/>
    <s v="איציק"/>
    <s v="גבע"/>
    <m/>
    <s v="052-3235924"/>
    <n v="88365901"/>
    <m/>
    <m/>
    <s v="עזריאלי מלחה/"/>
    <d v="1899-12-30T12:30:17"/>
    <d v="1899-12-30T13:37:53"/>
    <d v="1899-12-30T01:07:36"/>
    <s v="-"/>
    <n v="5"/>
    <b v="1"/>
    <x v="5"/>
    <x v="0"/>
  </r>
  <r>
    <d v="2025-03-30T00:00:00"/>
    <d v="2025-03-30T00:00:00"/>
    <s v="Sunday"/>
    <s v="א"/>
    <s v="אבי"/>
    <s v="ברכה"/>
    <m/>
    <s v="052-8416590"/>
    <n v="63864202"/>
    <m/>
    <m/>
    <s v="אשקלון/רחבי העיר"/>
    <d v="1899-12-30T13:27:47"/>
    <d v="1899-12-30T13:30:08"/>
    <d v="1899-12-30T00:02:21"/>
    <n v="6.3"/>
    <n v="0.21"/>
    <b v="1"/>
    <x v="9"/>
    <x v="0"/>
  </r>
  <r>
    <d v="2025-03-30T00:00:00"/>
    <d v="2025-03-30T00:00:00"/>
    <s v="Sunday"/>
    <s v="א"/>
    <s v="עמית"/>
    <s v="רוזנשטיין"/>
    <m/>
    <s v="052-2249031"/>
    <n v="54718201"/>
    <m/>
    <m/>
    <s v="תל אביב-יפו/רחבי העיר(אזורים 1 2 4 12 13)-חניה בתשלום עד 17:00 כולל שישי.החל משעה 17:00 החניה לתושבי האזור בלבד"/>
    <d v="1899-12-30T15:27:34"/>
    <d v="1899-12-30T16:56:34"/>
    <d v="1899-12-30T01:29:00"/>
    <n v="7"/>
    <n v="10.38"/>
    <b v="1"/>
    <x v="14"/>
    <x v="0"/>
  </r>
  <r>
    <d v="2025-03-30T00:00:00"/>
    <d v="2025-03-30T00:00:00"/>
    <s v="Sunday"/>
    <s v="א"/>
    <s v="אבי"/>
    <s v="ברכה"/>
    <m/>
    <s v="052-8416590"/>
    <n v="63864202"/>
    <m/>
    <m/>
    <s v="בית חולים שיבא - תל השומר/"/>
    <d v="1899-12-30T18:55:00"/>
    <d v="1899-12-30T19:35:10"/>
    <d v="1899-12-30T00:40:10"/>
    <s v="-"/>
    <n v="30"/>
    <b v="1"/>
    <x v="9"/>
    <x v="0"/>
  </r>
  <r>
    <d v="2025-03-31T00:00:00"/>
    <d v="2025-03-31T00:00:00"/>
    <s v="Monday"/>
    <s v="ב"/>
    <s v="יניב"/>
    <s v="הררי"/>
    <m/>
    <s v="054-4878330"/>
    <n v="76886302"/>
    <m/>
    <m/>
    <s v="חדרה/רחבי העיר"/>
    <d v="1899-12-30T09:28:21"/>
    <d v="1899-12-30T13:44:21"/>
    <d v="1899-12-30T04:16:00"/>
    <n v="5"/>
    <n v="21.33"/>
    <b v="1"/>
    <x v="7"/>
    <x v="0"/>
  </r>
  <r>
    <d v="2025-03-31T00:00:00"/>
    <d v="2025-03-31T00:00:00"/>
    <s v="Monday"/>
    <s v="ב"/>
    <s v="אמנון"/>
    <s v="גבע"/>
    <s v="         "/>
    <s v="052-2249035"/>
    <n v="6823255"/>
    <m/>
    <m/>
    <s v="היכל התרבות ראשל&quot;צ/"/>
    <d v="1899-12-30T11:11:00"/>
    <d v="1899-12-30T12:48:05"/>
    <d v="1899-12-30T01:37:05"/>
    <s v="-"/>
    <n v="15"/>
    <b v="1"/>
    <x v="13"/>
    <x v="0"/>
  </r>
  <r>
    <d v="2025-04-01T00:00:00"/>
    <d v="2025-04-01T00:00:00"/>
    <s v="Tuesday"/>
    <s v="ג"/>
    <s v="איציק"/>
    <s v="משיח"/>
    <m/>
    <s v="052-8416547"/>
    <n v="74599802"/>
    <m/>
    <m/>
    <s v="ירושלים/אזור חניה עד שעה  18:00"/>
    <d v="1899-12-30T13:09:36"/>
    <d v="1899-12-30T13:22:36"/>
    <d v="1899-12-30T00:13:00"/>
    <n v="12.4"/>
    <n v="2.69"/>
    <b v="1"/>
    <x v="1"/>
    <x v="0"/>
  </r>
  <r>
    <d v="2025-04-01T00:00:00"/>
    <d v="2025-04-01T00:00:00"/>
    <s v="Tuesday"/>
    <s v="ג"/>
    <s v="יחזקאל _x0009_"/>
    <s v="שמעוני"/>
    <s v="         "/>
    <s v="052-3321253"/>
    <n v="70725702"/>
    <m/>
    <m/>
    <s v="חניון צמרת/"/>
    <d v="1899-12-30T17:50:29"/>
    <d v="1899-12-30T19:04:02"/>
    <d v="1899-12-30T01:13:33"/>
    <s v="-"/>
    <n v="20"/>
    <b v="1"/>
    <x v="11"/>
    <x v="0"/>
  </r>
  <r>
    <d v="2025-04-02T00:00:00"/>
    <d v="2025-04-02T00:00:00"/>
    <s v="Wednesday"/>
    <s v="ד"/>
    <s v="כנרת"/>
    <s v="פרס"/>
    <m/>
    <s v="052-8274977"/>
    <n v="75872701"/>
    <m/>
    <m/>
    <s v="רמת גן/מתחם הבורסה"/>
    <d v="1899-12-30T08:00:00"/>
    <d v="1899-12-30T08:48:00"/>
    <d v="1899-12-30T00:48:00"/>
    <n v="11.88"/>
    <n v="9.5"/>
    <b v="1"/>
    <x v="15"/>
    <x v="0"/>
  </r>
  <r>
    <d v="2025-04-02T00:00:00"/>
    <d v="2025-04-02T00:00:00"/>
    <s v="Wednesday"/>
    <s v="ד"/>
    <s v="יחזקאל _x0009_"/>
    <s v="שמעוני"/>
    <s v="         "/>
    <s v="052-3321253"/>
    <n v="70725702"/>
    <m/>
    <m/>
    <s v="רמת גן/מתחם הבורסה"/>
    <d v="1899-12-30T08:00:00"/>
    <d v="1899-12-30T11:00:00"/>
    <d v="1899-12-30T03:00:00"/>
    <n v="11.88"/>
    <n v="35.64"/>
    <b v="1"/>
    <x v="11"/>
    <x v="0"/>
  </r>
  <r>
    <d v="2025-04-02T00:00:00"/>
    <d v="2025-04-02T00:00:00"/>
    <s v="Wednesday"/>
    <s v="ד"/>
    <s v="איציק"/>
    <s v="משיח"/>
    <m/>
    <s v="052-8416547"/>
    <n v="74599802"/>
    <m/>
    <m/>
    <s v="בני ברק/רחבי העיר"/>
    <d v="1899-12-30T09:43:01"/>
    <d v="1899-12-30T09:50:01"/>
    <d v="1899-12-30T00:07:00"/>
    <n v="6.3"/>
    <n v="0.74"/>
    <b v="1"/>
    <x v="1"/>
    <x v="0"/>
  </r>
  <r>
    <d v="2025-04-02T00:00:00"/>
    <d v="2025-04-02T00:00:00"/>
    <s v="Wednesday"/>
    <s v="ד"/>
    <s v="יחזקאל _x0009_"/>
    <s v="שמעוני"/>
    <s v="         "/>
    <s v="052-3321253"/>
    <n v="70725702"/>
    <m/>
    <m/>
    <s v="רמת גן/מתחם הבורסה"/>
    <d v="1899-12-30T11:00:00"/>
    <d v="1899-12-30T13:37:00"/>
    <d v="1899-12-30T02:37:00"/>
    <n v="11.88"/>
    <n v="31.09"/>
    <b v="1"/>
    <x v="11"/>
    <x v="0"/>
  </r>
  <r>
    <d v="2025-04-02T00:00:00"/>
    <d v="2025-04-02T00:00:00"/>
    <s v="Wednesday"/>
    <s v="ד"/>
    <s v="איציק"/>
    <s v="גבע"/>
    <m/>
    <s v="052-3235924"/>
    <n v="88365901"/>
    <m/>
    <m/>
    <s v="ראש העין/רחבי העיר ואזורי תעשיה"/>
    <d v="1899-12-30T13:53:18"/>
    <d v="1899-12-30T14:15:28"/>
    <d v="1899-12-30T00:22:10"/>
    <n v="4"/>
    <n v="1.47"/>
    <b v="1"/>
    <x v="5"/>
    <x v="0"/>
  </r>
  <r>
    <d v="2025-04-02T00:00:00"/>
    <d v="2025-04-02T00:00:00"/>
    <s v="Wednesday"/>
    <s v="ד"/>
    <s v="אורי"/>
    <s v="צמח"/>
    <m/>
    <s v="054-5699318"/>
    <n v="8280686"/>
    <m/>
    <m/>
    <s v="בת ים/רחבי העיר"/>
    <d v="1899-12-30T14:08:21"/>
    <d v="1899-12-30T14:16:21"/>
    <d v="1899-12-30T00:08:00"/>
    <n v="6.3"/>
    <n v="0.84"/>
    <b v="1"/>
    <x v="4"/>
    <x v="0"/>
  </r>
  <r>
    <d v="2025-04-02T00:00:00"/>
    <d v="2025-04-02T00:00:00"/>
    <s v="Wednesday"/>
    <s v="ד"/>
    <s v="יניב"/>
    <s v="הררי"/>
    <m/>
    <s v="054-4878330"/>
    <n v="76886302"/>
    <m/>
    <m/>
    <s v="תל אביב-יפו/רחבי העיר(אזורים 1 2 4 12 13)-חניה בתשלום עד 17:00 כולל שישי.החל משעה 17:00 החניה לתושבי האזור בלבד"/>
    <d v="1899-12-30T14:16:55"/>
    <d v="1899-12-30T16:10:22"/>
    <d v="1899-12-30T01:53:27"/>
    <n v="7"/>
    <n v="13.18"/>
    <b v="1"/>
    <x v="7"/>
    <x v="0"/>
  </r>
  <r>
    <d v="2025-04-02T00:00:00"/>
    <d v="2025-04-02T00:00:00"/>
    <s v="Wednesday"/>
    <s v="ד"/>
    <s v="איציק"/>
    <s v="משיח"/>
    <m/>
    <s v="052-8416547"/>
    <n v="74599802"/>
    <m/>
    <m/>
    <s v="גבעתיים/חניה שעתית עד 19:00"/>
    <d v="1899-12-30T14:41:56"/>
    <d v="1899-12-30T14:56:10"/>
    <d v="1899-12-30T00:14:14"/>
    <n v="6.3"/>
    <n v="1.47"/>
    <b v="1"/>
    <x v="1"/>
    <x v="0"/>
  </r>
  <r>
    <d v="2025-04-02T00:00:00"/>
    <d v="2025-04-02T00:00:00"/>
    <s v="Wednesday"/>
    <s v="ד"/>
    <s v="אבי"/>
    <s v="ברכה"/>
    <m/>
    <s v="052-8416590"/>
    <n v="63864202"/>
    <m/>
    <m/>
    <s v="שוהם/מרכז מסחרי אשטרום ומול שוהם"/>
    <d v="1899-12-30T15:19:42"/>
    <d v="1899-12-30T19:00:00"/>
    <d v="1899-12-30T03:40:18"/>
    <n v="3.5"/>
    <n v="5.83"/>
    <b v="1"/>
    <x v="9"/>
    <x v="0"/>
  </r>
  <r>
    <d v="2025-04-02T00:00:00"/>
    <d v="2025-04-02T00:00:00"/>
    <s v="Wednesday"/>
    <s v="ד"/>
    <s v="איציק"/>
    <s v="משיח"/>
    <m/>
    <s v="052-8416547"/>
    <n v="74599802"/>
    <m/>
    <m/>
    <s v="ראשון לציון/א. תעשיה"/>
    <d v="1899-12-30T15:37:58"/>
    <d v="1899-12-30T15:53:58"/>
    <d v="1899-12-30T00:16:00"/>
    <n v="6.4"/>
    <n v="1.71"/>
    <b v="1"/>
    <x v="1"/>
    <x v="0"/>
  </r>
  <r>
    <d v="2025-04-02T00:00:00"/>
    <d v="2025-04-02T00:00:00"/>
    <s v="Wednesday"/>
    <s v="ד"/>
    <s v="יניב"/>
    <s v="הררי"/>
    <m/>
    <s v="054-4878330"/>
    <n v="76886302"/>
    <m/>
    <m/>
    <s v="חדרה/רחבי העיר"/>
    <d v="1899-12-30T16:10:30"/>
    <d v="1899-12-30T19:08:33"/>
    <d v="1899-12-30T02:58:03"/>
    <n v="5"/>
    <n v="14.83"/>
    <b v="1"/>
    <x v="7"/>
    <x v="0"/>
  </r>
  <r>
    <d v="2025-04-02T00:00:00"/>
    <d v="2025-04-02T00:00:00"/>
    <s v="Wednesday"/>
    <s v="ד"/>
    <s v="איציק"/>
    <s v="גבע"/>
    <m/>
    <s v="052-3235924"/>
    <n v="88365901"/>
    <m/>
    <m/>
    <s v="ראש העין/רחבי העיר ואזורי תעשיה"/>
    <d v="1899-12-30T16:12:13"/>
    <d v="1899-12-30T16:47:29"/>
    <d v="1899-12-30T00:35:16"/>
    <n v="4"/>
    <n v="2.33"/>
    <b v="1"/>
    <x v="5"/>
    <x v="0"/>
  </r>
  <r>
    <d v="2025-04-03T00:00:00"/>
    <d v="2025-04-03T00:00:00"/>
    <s v="Thursday"/>
    <s v="ה"/>
    <s v="איציק"/>
    <s v="משיח"/>
    <m/>
    <s v="052-8416547"/>
    <n v="74599802"/>
    <m/>
    <m/>
    <s v="ראשון לציון/א. תעשיה"/>
    <d v="1899-12-30T10:55:41"/>
    <d v="1899-12-30T11:09:05"/>
    <d v="1899-12-30T00:13:24"/>
    <n v="6.4"/>
    <n v="1.39"/>
    <b v="1"/>
    <x v="1"/>
    <x v="0"/>
  </r>
  <r>
    <d v="2025-04-03T00:00:00"/>
    <d v="2025-04-03T00:00:00"/>
    <s v="Thursday"/>
    <s v="ה"/>
    <s v="אמנון"/>
    <s v="גבע"/>
    <s v="         "/>
    <s v="052-2249035"/>
    <n v="6823255"/>
    <m/>
    <m/>
    <s v="אשקלון/חוף הים"/>
    <d v="1899-12-30T15:47:19"/>
    <d v="1899-12-30T16:37:44"/>
    <d v="1899-12-30T00:50:25"/>
    <n v="6.3"/>
    <n v="5.25"/>
    <b v="1"/>
    <x v="13"/>
    <x v="0"/>
  </r>
  <r>
    <d v="2025-04-04T00:00:00"/>
    <d v="2025-04-04T00:00:00"/>
    <s v="Friday"/>
    <s v="ו"/>
    <s v="דניאל"/>
    <s v="קעטבי"/>
    <s v="         "/>
    <s v="052-3981526"/>
    <n v="77443601"/>
    <m/>
    <m/>
    <s v="אשקלון/רחבי העיר"/>
    <d v="1899-12-30T10:58:04"/>
    <d v="1899-12-30T11:04:04"/>
    <d v="1899-12-30T00:06:00"/>
    <n v="6.3"/>
    <n v="0.63"/>
    <b v="1"/>
    <x v="12"/>
    <x v="1"/>
  </r>
  <r>
    <d v="2025-04-06T00:00:00"/>
    <d v="2025-04-06T00:00:00"/>
    <s v="Sunday"/>
    <s v="א"/>
    <s v="דניאל"/>
    <s v="קעטבי"/>
    <s v="         "/>
    <s v="052-3981526"/>
    <n v="77443601"/>
    <m/>
    <m/>
    <s v="נתניה/רחבי העיר"/>
    <d v="1899-12-30T10:36:35"/>
    <d v="1899-12-30T10:39:35"/>
    <d v="1899-12-30T00:03:00"/>
    <n v="5.5"/>
    <n v="0.28000000000000003"/>
    <b v="1"/>
    <x v="12"/>
    <x v="0"/>
  </r>
  <r>
    <d v="2025-04-06T00:00:00"/>
    <d v="2025-04-06T00:00:00"/>
    <s v="Sunday"/>
    <s v="א"/>
    <s v="איציק"/>
    <s v="גבע"/>
    <m/>
    <s v="052-3235924"/>
    <n v="88365901"/>
    <m/>
    <m/>
    <s v="וולפסון - מכבי נהריה/"/>
    <d v="1899-12-30T11:05:00"/>
    <d v="1899-12-30T12:08:56"/>
    <d v="1899-12-30T01:03:56"/>
    <s v="-"/>
    <n v="6"/>
    <b v="1"/>
    <x v="5"/>
    <x v="0"/>
  </r>
  <r>
    <d v="2025-04-06T00:00:00"/>
    <d v="2025-04-06T00:00:00"/>
    <s v="Sunday"/>
    <s v="א"/>
    <s v="כנרת"/>
    <s v="פרס"/>
    <m/>
    <s v="052-8274977"/>
    <n v="75872701"/>
    <m/>
    <m/>
    <s v="פארק יקום/"/>
    <d v="1899-12-30T14:39:00"/>
    <d v="1899-12-30T16:50:13"/>
    <d v="1899-12-30T02:11:13"/>
    <s v="-"/>
    <n v="30"/>
    <b v="1"/>
    <x v="15"/>
    <x v="0"/>
  </r>
  <r>
    <d v="2025-04-06T00:00:00"/>
    <d v="2025-04-06T00:00:00"/>
    <s v="Sunday"/>
    <s v="א"/>
    <s v="דניאל"/>
    <s v="קעטבי"/>
    <s v="         "/>
    <s v="052-3981526"/>
    <n v="77443601"/>
    <m/>
    <m/>
    <s v="אשדוד/רחבי העיר"/>
    <d v="1899-12-30T16:15:07"/>
    <d v="1899-12-30T16:45:07"/>
    <d v="1899-12-30T00:30:00"/>
    <n v="4.2"/>
    <n v="2.1"/>
    <b v="1"/>
    <x v="12"/>
    <x v="0"/>
  </r>
  <r>
    <d v="2025-04-06T00:00:00"/>
    <d v="2025-04-06T00:00:00"/>
    <s v="Sunday"/>
    <s v="א"/>
    <s v="יגאל"/>
    <s v="פניאל"/>
    <m/>
    <s v="050-8855640"/>
    <n v="51513101"/>
    <m/>
    <m/>
    <s v="הקניון הגדול פתח תקווה- עופר/"/>
    <d v="1899-12-30T16:48:27"/>
    <d v="1899-12-30T20:28:40"/>
    <d v="1899-12-30T03:40:13"/>
    <s v="-"/>
    <n v="24"/>
    <b v="1"/>
    <x v="3"/>
    <x v="0"/>
  </r>
  <r>
    <d v="2025-04-07T00:00:00"/>
    <d v="2025-04-07T00:00:00"/>
    <s v="Monday"/>
    <s v="ב"/>
    <s v="אבי"/>
    <s v="ברכה"/>
    <m/>
    <s v="052-8416590"/>
    <n v="63864202"/>
    <m/>
    <m/>
    <s v="טבריה/רחוב הגליל בין הירדן לקישון"/>
    <d v="1899-12-30T12:03:57"/>
    <d v="1899-12-30T13:03:57"/>
    <d v="1899-12-30T01:00:00"/>
    <n v="4"/>
    <n v="4"/>
    <b v="1"/>
    <x v="9"/>
    <x v="0"/>
  </r>
  <r>
    <d v="2025-04-07T00:00:00"/>
    <d v="2025-04-07T00:00:00"/>
    <s v="Monday"/>
    <s v="ב"/>
    <s v="אבי"/>
    <s v="ברכה"/>
    <m/>
    <s v="052-8416590"/>
    <n v="63864202"/>
    <m/>
    <m/>
    <s v="טבריה/רחוב הגליל בין הירדן לקישון"/>
    <d v="1899-12-30T13:03:57"/>
    <d v="1899-12-30T14:03:57"/>
    <d v="1899-12-30T01:00:00"/>
    <n v="4"/>
    <n v="4"/>
    <b v="1"/>
    <x v="9"/>
    <x v="0"/>
  </r>
  <r>
    <d v="2025-04-07T00:00:00"/>
    <d v="2025-04-07T00:00:00"/>
    <s v="Monday"/>
    <s v="ב"/>
    <s v="דוד"/>
    <s v="זילברמן"/>
    <n v="22523518"/>
    <s v="052-3981536"/>
    <n v="31339202"/>
    <m/>
    <m/>
    <s v="לאונרדו ב&quot;ש/"/>
    <d v="1899-12-30T13:11:43"/>
    <d v="1899-12-30T13:26:46"/>
    <d v="1899-12-30T00:15:03"/>
    <s v="-"/>
    <n v="12"/>
    <b v="1"/>
    <x v="16"/>
    <x v="0"/>
  </r>
  <r>
    <d v="2025-04-07T00:00:00"/>
    <d v="2025-04-07T00:00:00"/>
    <s v="Monday"/>
    <s v="ב"/>
    <s v="דוד"/>
    <s v="זילברמן"/>
    <n v="22523518"/>
    <s v="052-3981536"/>
    <n v="31339202"/>
    <m/>
    <m/>
    <s v="באר שבע/עיר העתיקה"/>
    <d v="1899-12-30T13:39:30"/>
    <d v="1899-12-30T14:04:30"/>
    <d v="1899-12-30T00:25:00"/>
    <n v="6.6"/>
    <n v="2.75"/>
    <b v="1"/>
    <x v="16"/>
    <x v="0"/>
  </r>
  <r>
    <d v="2025-04-07T00:00:00"/>
    <d v="2025-04-07T00:00:00"/>
    <s v="Monday"/>
    <s v="ב"/>
    <s v="אבי"/>
    <s v="ברכה"/>
    <m/>
    <s v="052-8416590"/>
    <n v="63864202"/>
    <m/>
    <m/>
    <s v="טבריה/רחוב הגליל בין הירדן לקישון"/>
    <d v="1899-12-30T14:03:57"/>
    <d v="1899-12-30T14:50:23"/>
    <d v="1899-12-30T00:46:26"/>
    <n v="4"/>
    <n v="3.07"/>
    <b v="1"/>
    <x v="9"/>
    <x v="0"/>
  </r>
  <r>
    <d v="2025-04-07T00:00:00"/>
    <d v="2025-04-07T00:00:00"/>
    <s v="Monday"/>
    <s v="ב"/>
    <s v="אמנון"/>
    <s v="גבע"/>
    <s v="         "/>
    <s v="052-2249035"/>
    <n v="6823255"/>
    <m/>
    <m/>
    <s v="לוד/מרכז העיר"/>
    <d v="1899-12-30T14:20:03"/>
    <d v="1899-12-30T15:03:30"/>
    <d v="1899-12-30T00:43:27"/>
    <n v="3"/>
    <n v="2.15"/>
    <b v="1"/>
    <x v="13"/>
    <x v="0"/>
  </r>
  <r>
    <d v="2025-04-07T00:00:00"/>
    <d v="2025-04-07T00:00:00"/>
    <s v="Monday"/>
    <s v="ב"/>
    <s v="אבי"/>
    <s v="ברכה"/>
    <m/>
    <s v="052-8416590"/>
    <n v="63864202"/>
    <m/>
    <m/>
    <s v="עזריאלי גבעתיים/"/>
    <d v="1899-12-30T15:31:12"/>
    <d v="1899-12-30T17:15:10"/>
    <d v="1899-12-30T01:43:58"/>
    <s v="-"/>
    <n v="5"/>
    <b v="1"/>
    <x v="9"/>
    <x v="0"/>
  </r>
  <r>
    <d v="2025-04-08T00:00:00"/>
    <d v="2025-04-08T00:00:00"/>
    <s v="Tuesday"/>
    <s v="ג"/>
    <s v="אלעד"/>
    <s v="אוהב ציון"/>
    <m/>
    <s v="050-5911881"/>
    <n v="39166002"/>
    <m/>
    <m/>
    <s v="עזריאלי ת&quot;א/"/>
    <d v="1899-12-30T10:33:39"/>
    <d v="1899-12-30T10:50:19"/>
    <d v="1899-12-30T00:16:40"/>
    <s v="-"/>
    <n v="17"/>
    <b v="1"/>
    <x v="17"/>
    <x v="0"/>
  </r>
  <r>
    <d v="2025-04-08T00:00:00"/>
    <d v="2025-04-08T00:00:00"/>
    <s v="Tuesday"/>
    <s v="ג"/>
    <s v="אמנון"/>
    <s v="גבע"/>
    <s v="         "/>
    <s v="052-2249035"/>
    <n v="6823255"/>
    <m/>
    <m/>
    <s v="בת ים/רחבי העיר"/>
    <d v="1899-12-30T13:57:59"/>
    <d v="1899-12-30T14:36:59"/>
    <d v="1899-12-30T00:39:00"/>
    <n v="6.3"/>
    <n v="4.0999999999999996"/>
    <b v="1"/>
    <x v="13"/>
    <x v="0"/>
  </r>
  <r>
    <d v="2025-04-08T00:00:00"/>
    <d v="2025-04-08T00:00:00"/>
    <s v="Tuesday"/>
    <s v="ג"/>
    <s v="כנרת"/>
    <s v="פרס"/>
    <m/>
    <s v="052-8274977"/>
    <n v="75872701"/>
    <m/>
    <m/>
    <s v="תל אביב-יפו/רחבי העיר (אזורים 1 2 4 12 13) - חניה בתשלום עד 19:00. בשישי עד 17:00"/>
    <d v="1899-12-30T17:31:52"/>
    <d v="1899-12-30T18:43:52"/>
    <d v="1899-12-30T01:12:00"/>
    <n v="7"/>
    <n v="8.4"/>
    <b v="1"/>
    <x v="15"/>
    <x v="0"/>
  </r>
  <r>
    <d v="2025-04-09T00:00:00"/>
    <d v="2025-04-09T00:00:00"/>
    <s v="Wednesday"/>
    <s v="ד"/>
    <s v="אבי"/>
    <s v="ברכה"/>
    <m/>
    <s v="052-8416590"/>
    <n v="63864202"/>
    <m/>
    <m/>
    <s v="חדרה/רחבי העיר"/>
    <d v="1899-12-30T10:24:00"/>
    <d v="1899-12-30T15:37:00"/>
    <d v="1899-12-30T05:13:00"/>
    <n v="5"/>
    <n v="26.08"/>
    <b v="1"/>
    <x v="9"/>
    <x v="0"/>
  </r>
  <r>
    <d v="2025-04-09T00:00:00"/>
    <d v="2025-04-09T00:00:00"/>
    <s v="Wednesday"/>
    <s v="ד"/>
    <s v="איציק"/>
    <s v="משיח"/>
    <m/>
    <s v="052-8416547"/>
    <n v="74599802"/>
    <m/>
    <m/>
    <s v="בני ברק/רחבי העיר"/>
    <d v="1899-12-30T10:41:11"/>
    <d v="1899-12-30T10:52:11"/>
    <d v="1899-12-30T00:11:00"/>
    <n v="6.3"/>
    <n v="1.1499999999999999"/>
    <b v="1"/>
    <x v="1"/>
    <x v="0"/>
  </r>
  <r>
    <d v="2025-04-09T00:00:00"/>
    <d v="2025-04-09T00:00:00"/>
    <s v="Wednesday"/>
    <s v="ד"/>
    <s v="אלעד"/>
    <s v="אוהב ציון"/>
    <m/>
    <s v="050-5911881"/>
    <n v="39166002"/>
    <m/>
    <m/>
    <s v="רעננה/רחבי העיר"/>
    <d v="1899-12-30T10:51:11"/>
    <d v="1899-12-30T11:06:11"/>
    <d v="1899-12-30T00:15:00"/>
    <n v="6.3"/>
    <n v="1.58"/>
    <b v="1"/>
    <x v="17"/>
    <x v="0"/>
  </r>
  <r>
    <d v="2025-04-09T00:00:00"/>
    <d v="2025-04-09T00:00:00"/>
    <s v="Wednesday"/>
    <s v="ד"/>
    <s v="דניאל"/>
    <s v="קעטבי"/>
    <s v="         "/>
    <s v="052-3981526"/>
    <n v="77443601"/>
    <m/>
    <m/>
    <s v="אשדוד/רחבי העיר"/>
    <d v="1899-12-30T11:49:49"/>
    <d v="1899-12-30T12:42:07"/>
    <d v="1899-12-30T00:52:18"/>
    <n v="4.2"/>
    <n v="3.64"/>
    <b v="1"/>
    <x v="12"/>
    <x v="0"/>
  </r>
  <r>
    <d v="2025-04-09T00:00:00"/>
    <d v="2025-04-09T00:00:00"/>
    <s v="Wednesday"/>
    <s v="ד"/>
    <s v="יגאל"/>
    <s v="פניאל"/>
    <m/>
    <s v="050-8855640"/>
    <n v="51513101"/>
    <m/>
    <m/>
    <s v="יד חרוצים 18/"/>
    <d v="1899-12-30T12:29:00"/>
    <d v="1899-12-30T13:35:39"/>
    <d v="1899-12-30T01:06:39"/>
    <s v="-"/>
    <n v="20"/>
    <b v="1"/>
    <x v="3"/>
    <x v="0"/>
  </r>
  <r>
    <d v="2025-04-09T00:00:00"/>
    <d v="2025-04-09T00:00:00"/>
    <s v="Wednesday"/>
    <s v="ד"/>
    <s v="אבי"/>
    <s v="ברכה"/>
    <m/>
    <s v="052-8416590"/>
    <n v="63864202"/>
    <m/>
    <m/>
    <s v="אום אל-פחם/רחבי העיר"/>
    <d v="1899-12-30T15:38:11"/>
    <d v="1899-12-30T22:00:00"/>
    <d v="1899-12-30T06:21:49"/>
    <n v="4.0999999999999996"/>
    <n v="22"/>
    <b v="1"/>
    <x v="9"/>
    <x v="0"/>
  </r>
  <r>
    <d v="2025-04-10T00:00:00"/>
    <d v="2025-04-10T00:00:00"/>
    <s v="Thursday"/>
    <s v="ה"/>
    <s v="אלעד"/>
    <s v="אוהב ציון"/>
    <m/>
    <s v="050-5911881"/>
    <n v="39166002"/>
    <m/>
    <m/>
    <s v="תל אביב-יפו/רחבי העיר(אזורים 1 2 4 12 13)-חניה בתשלום עד 17:00 כולל שישי.החל משעה 17:00 החניה לתושבי האזור בלבד"/>
    <d v="1899-12-30T10:21:53"/>
    <d v="1899-12-30T10:33:53"/>
    <d v="1899-12-30T00:12:00"/>
    <n v="7"/>
    <n v="1.4"/>
    <b v="1"/>
    <x v="17"/>
    <x v="0"/>
  </r>
  <r>
    <d v="2025-04-10T00:00:00"/>
    <d v="2025-04-10T00:00:00"/>
    <s v="Thursday"/>
    <s v="ה"/>
    <s v="איציק"/>
    <s v="משיח"/>
    <m/>
    <s v="052-8416547"/>
    <n v="74599802"/>
    <m/>
    <m/>
    <s v="רחובות/רחבי העיר למעט אזורי התעשיה והפארקים תעריף שעתי"/>
    <d v="1899-12-30T12:26:08"/>
    <d v="1899-12-30T12:39:36"/>
    <d v="1899-12-30T00:13:28"/>
    <n v="5.4"/>
    <n v="1.17"/>
    <b v="1"/>
    <x v="1"/>
    <x v="0"/>
  </r>
  <r>
    <d v="2025-04-10T00:00:00"/>
    <d v="2025-04-10T00:00:00"/>
    <s v="Thursday"/>
    <s v="ה"/>
    <s v="אבי"/>
    <s v="ברכה"/>
    <m/>
    <s v="052-8416590"/>
    <n v="63864202"/>
    <m/>
    <m/>
    <s v="הוד השרון/"/>
    <d v="1899-12-30T16:19:46"/>
    <d v="1899-12-30T19:00:00"/>
    <d v="1899-12-30T02:40:14"/>
    <n v="4"/>
    <n v="10.67"/>
    <b v="1"/>
    <x v="9"/>
    <x v="0"/>
  </r>
  <r>
    <d v="2025-04-11T00:00:00"/>
    <d v="2025-04-11T00:00:00"/>
    <s v="Friday"/>
    <s v="ו"/>
    <s v="יחזקאל _x0009_"/>
    <s v="שמעוני"/>
    <s v="         "/>
    <s v="052-3321253"/>
    <n v="70725702"/>
    <m/>
    <m/>
    <s v="רמת גן/רחבי העיר"/>
    <d v="1899-12-30T09:26:55"/>
    <d v="1899-12-30T09:50:59"/>
    <d v="1899-12-30T00:24:04"/>
    <n v="11.88"/>
    <n v="4.75"/>
    <b v="1"/>
    <x v="11"/>
    <x v="1"/>
  </r>
  <r>
    <d v="2025-04-14T00:00:00"/>
    <d v="2025-04-14T00:00:00"/>
    <s v="Monday"/>
    <s v="ב"/>
    <s v="אלעד"/>
    <s v="אוהב ציון"/>
    <m/>
    <s v="050-5911881"/>
    <n v="39166002"/>
    <m/>
    <m/>
    <s v="קניון רמת אביב/"/>
    <d v="1899-12-30T09:13:43"/>
    <d v="1899-12-30T09:30:35"/>
    <d v="1899-12-30T00:16:52"/>
    <s v="-"/>
    <n v="10"/>
    <b v="1"/>
    <x v="17"/>
    <x v="0"/>
  </r>
  <r>
    <d v="2025-04-14T00:00:00"/>
    <d v="2025-04-14T00:00:00"/>
    <s v="Monday"/>
    <s v="ב"/>
    <s v="כנרת"/>
    <s v="פרס"/>
    <m/>
    <s v="052-8274977"/>
    <m/>
    <m/>
    <m/>
    <s v="סי אנד סאן/"/>
    <d v="1899-12-30T15:45:00"/>
    <d v="1899-12-30T17:37:17"/>
    <d v="1899-12-30T01:52:17"/>
    <s v="-"/>
    <n v="45"/>
    <b v="1"/>
    <x v="6"/>
    <x v="0"/>
  </r>
  <r>
    <d v="2025-04-15T00:00:00"/>
    <d v="2025-04-15T00:00:00"/>
    <s v="Tuesday"/>
    <s v="ג"/>
    <s v="איציק"/>
    <s v="משיח"/>
    <m/>
    <s v="052-8416547"/>
    <n v="74599802"/>
    <m/>
    <m/>
    <s v="ראשון לציון/רחבי העיר"/>
    <d v="1899-12-30T10:53:35"/>
    <d v="1899-12-30T11:01:38"/>
    <d v="1899-12-30T00:08:03"/>
    <n v="6.4"/>
    <n v="0.85"/>
    <b v="1"/>
    <x v="1"/>
    <x v="0"/>
  </r>
  <r>
    <d v="2025-04-15T00:00:00"/>
    <d v="2025-04-15T00:00:00"/>
    <s v="Tuesday"/>
    <s v="ג"/>
    <s v="אבי"/>
    <s v="ברכה"/>
    <m/>
    <s v="052-8416590"/>
    <n v="63864202"/>
    <m/>
    <m/>
    <s v="גבעתיים/חניה שעתית עד 19:00"/>
    <d v="1899-12-30T15:15:49"/>
    <d v="1899-12-30T15:45:13"/>
    <d v="1899-12-30T00:29:24"/>
    <n v="6.3"/>
    <n v="3.04"/>
    <b v="1"/>
    <x v="9"/>
    <x v="0"/>
  </r>
  <r>
    <d v="2025-04-16T00:00:00"/>
    <d v="2025-04-16T00:00:00"/>
    <s v="Wednesday"/>
    <s v="ד"/>
    <s v="יחזקאל _x0009_"/>
    <s v="שמעוני"/>
    <s v="         "/>
    <s v="052-3321253"/>
    <n v="70725702"/>
    <m/>
    <m/>
    <s v="רמת גן/מתחם הבורסה"/>
    <d v="1899-12-30T08:00:00"/>
    <d v="1899-12-30T08:10:00"/>
    <d v="1899-12-30T00:10:00"/>
    <n v="11.88"/>
    <n v="1.98"/>
    <b v="1"/>
    <x v="11"/>
    <x v="0"/>
  </r>
  <r>
    <d v="2025-04-16T00:00:00"/>
    <d v="2025-04-16T00:00:00"/>
    <s v="Wednesday"/>
    <s v="ד"/>
    <s v="כנרת"/>
    <s v="פרס"/>
    <m/>
    <s v="052-8274977"/>
    <n v="75872701"/>
    <m/>
    <m/>
    <s v="רמת גן/מתחם הבורסה"/>
    <d v="1899-12-30T08:00:00"/>
    <d v="1899-12-30T08:09:00"/>
    <d v="1899-12-30T00:09:00"/>
    <n v="11.88"/>
    <n v="1.78"/>
    <b v="1"/>
    <x v="15"/>
    <x v="0"/>
  </r>
  <r>
    <d v="2025-04-16T00:00:00"/>
    <d v="2025-04-16T00:00:00"/>
    <s v="Wednesday"/>
    <s v="ד"/>
    <s v="יאיר"/>
    <s v="חסידוף"/>
    <m/>
    <s v="052-3633515"/>
    <n v="40295602"/>
    <m/>
    <m/>
    <s v="תל אביב-יפו/רחבי העיר(אזורים 1 2 4 12 13)-חניה בתשלום עד 17:00 כולל שישי.החל משעה 17:00 החניה לתושבי האזור בלבד"/>
    <d v="1899-12-30T09:37:22"/>
    <d v="1899-12-30T10:40:22"/>
    <d v="1899-12-30T01:03:00"/>
    <n v="7"/>
    <n v="7.35"/>
    <b v="1"/>
    <x v="8"/>
    <x v="0"/>
  </r>
  <r>
    <d v="2025-04-16T00:00:00"/>
    <d v="2025-04-16T00:00:00"/>
    <s v="Wednesday"/>
    <s v="ד"/>
    <s v="כנרת"/>
    <s v="פרס"/>
    <m/>
    <s v="052-8274977"/>
    <n v="75872701"/>
    <m/>
    <m/>
    <s v="מגדלי אור/"/>
    <d v="1899-12-30T15:50:00"/>
    <d v="1899-12-30T17:44:53"/>
    <d v="1899-12-30T01:54:53"/>
    <s v="-"/>
    <n v="30"/>
    <b v="1"/>
    <x v="15"/>
    <x v="0"/>
  </r>
  <r>
    <d v="2025-04-16T00:00:00"/>
    <d v="2025-04-16T00:00:00"/>
    <s v="Wednesday"/>
    <s v="ד"/>
    <s v="יגאל"/>
    <s v="פניאל"/>
    <m/>
    <s v="050-8855640"/>
    <m/>
    <m/>
    <m/>
    <s v="חניון התרבות - הבימה/"/>
    <d v="1899-12-30T19:52:00"/>
    <d v="1899-12-30T22:08:11"/>
    <d v="1899-12-30T02:16:11"/>
    <s v="-"/>
    <n v="50"/>
    <b v="1"/>
    <x v="6"/>
    <x v="0"/>
  </r>
  <r>
    <d v="2025-04-17T00:00:00"/>
    <d v="2025-04-17T00:00:00"/>
    <s v="Thursday"/>
    <s v="ה"/>
    <s v="אבי"/>
    <s v="ברכה"/>
    <m/>
    <s v="052-8416590"/>
    <n v="63864202"/>
    <m/>
    <m/>
    <s v="עזריאלי גבעתיים/"/>
    <d v="1899-12-30T18:40:22"/>
    <d v="1899-12-30T19:28:24"/>
    <d v="1899-12-30T00:48:02"/>
    <s v="-"/>
    <n v="5"/>
    <b v="1"/>
    <x v="9"/>
    <x v="0"/>
  </r>
  <r>
    <d v="2025-04-18T00:00:00"/>
    <d v="2025-04-18T00:00:00"/>
    <s v="Friday"/>
    <s v="ו"/>
    <s v="יחזקאל _x0009_"/>
    <s v="שמעוני"/>
    <s v="         "/>
    <s v="052-3321253"/>
    <n v="70725702"/>
    <m/>
    <m/>
    <s v="רמת גן/רחבי העיר"/>
    <d v="1899-12-30T09:54:09"/>
    <d v="1899-12-30T10:09:09"/>
    <d v="1899-12-30T00:15:00"/>
    <n v="11.88"/>
    <n v="2.97"/>
    <b v="1"/>
    <x v="11"/>
    <x v="1"/>
  </r>
  <r>
    <d v="2025-04-20T00:00:00"/>
    <d v="2025-04-20T00:00:00"/>
    <s v="Sunday"/>
    <s v="א"/>
    <s v="אבי"/>
    <s v="ברכה"/>
    <m/>
    <s v="052-8416590"/>
    <n v="63864202"/>
    <m/>
    <m/>
    <s v="חדרה/רחבי העיר"/>
    <d v="1899-12-30T11:17:02"/>
    <d v="1899-12-30T20:00:00"/>
    <d v="1899-12-30T08:42:58"/>
    <n v="5"/>
    <n v="43.58"/>
    <b v="1"/>
    <x v="9"/>
    <x v="0"/>
  </r>
  <r>
    <d v="2025-04-21T00:00:00"/>
    <d v="2025-04-21T00:00:00"/>
    <s v="Monday"/>
    <s v="ב"/>
    <s v="איציק"/>
    <s v="גבע"/>
    <m/>
    <s v="052-3235924"/>
    <n v="88365901"/>
    <m/>
    <m/>
    <s v="בני ברק/רחבי העיר"/>
    <d v="1899-12-30T08:30:04"/>
    <d v="1899-12-30T11:00:04"/>
    <d v="1899-12-30T02:30:00"/>
    <n v="6.3"/>
    <n v="15.75"/>
    <b v="1"/>
    <x v="5"/>
    <x v="0"/>
  </r>
  <r>
    <d v="2025-04-21T00:00:00"/>
    <d v="2025-04-21T00:00:00"/>
    <s v="Monday"/>
    <s v="ב"/>
    <s v="יגאל"/>
    <s v="פניאל"/>
    <m/>
    <s v="050-8855640"/>
    <n v="51513101"/>
    <m/>
    <m/>
    <s v="עזריאלי מלחה/"/>
    <d v="1899-12-30T09:47:31"/>
    <d v="1899-12-30T11:41:45"/>
    <d v="1899-12-30T01:54:14"/>
    <s v="-"/>
    <n v="5"/>
    <b v="1"/>
    <x v="3"/>
    <x v="0"/>
  </r>
  <r>
    <d v="2025-04-21T00:00:00"/>
    <d v="2025-04-21T00:00:00"/>
    <s v="Monday"/>
    <s v="ב"/>
    <s v="איציק"/>
    <s v="גבע"/>
    <m/>
    <s v="052-3235924"/>
    <n v="88365901"/>
    <m/>
    <m/>
    <s v="בני ברק/רחבי העיר"/>
    <d v="1899-12-30T11:00:04"/>
    <d v="1899-12-30T13:30:04"/>
    <d v="1899-12-30T02:30:00"/>
    <n v="6.3"/>
    <n v="15.75"/>
    <b v="1"/>
    <x v="5"/>
    <x v="0"/>
  </r>
  <r>
    <d v="2025-04-21T00:00:00"/>
    <d v="2025-04-21T00:00:00"/>
    <s v="Monday"/>
    <s v="ב"/>
    <s v="איציק"/>
    <s v="משיח"/>
    <m/>
    <s v="052-8416547"/>
    <n v="74599802"/>
    <m/>
    <m/>
    <s v="ראשון לציון/א. תעשיה"/>
    <d v="1899-12-30T11:08:40"/>
    <d v="1899-12-30T11:23:40"/>
    <d v="1899-12-30T00:15:00"/>
    <n v="6.4"/>
    <n v="1.6"/>
    <b v="1"/>
    <x v="1"/>
    <x v="0"/>
  </r>
  <r>
    <d v="2025-04-21T00:00:00"/>
    <d v="2025-04-21T00:00:00"/>
    <s v="Monday"/>
    <s v="ב"/>
    <s v="אלעד"/>
    <s v="אוהב ציון"/>
    <m/>
    <s v="050-5911881"/>
    <n v="39166002"/>
    <m/>
    <m/>
    <s v="עזריאלי ת&quot;א/"/>
    <d v="1899-12-30T11:26:31"/>
    <d v="1899-12-30T11:46:08"/>
    <d v="1899-12-30T00:19:37"/>
    <s v="-"/>
    <n v="17"/>
    <b v="1"/>
    <x v="17"/>
    <x v="0"/>
  </r>
  <r>
    <d v="2025-04-21T00:00:00"/>
    <d v="2025-04-21T00:00:00"/>
    <s v="Monday"/>
    <s v="ב"/>
    <s v="איציק"/>
    <s v="גבע"/>
    <m/>
    <s v="052-3235924"/>
    <n v="88365901"/>
    <m/>
    <m/>
    <s v="עזריאלי ב&quot;ש קניון הנגב/"/>
    <d v="1899-12-30T12:02:33"/>
    <d v="1899-12-30T13:30:02"/>
    <d v="1899-12-30T01:27:29"/>
    <s v="-"/>
    <n v="5"/>
    <b v="1"/>
    <x v="5"/>
    <x v="0"/>
  </r>
  <r>
    <d v="2025-04-21T00:00:00"/>
    <d v="2025-04-21T00:00:00"/>
    <s v="Monday"/>
    <s v="ב"/>
    <s v="יגאל"/>
    <s v="פניאל"/>
    <m/>
    <s v="050-8855640"/>
    <n v="51513101"/>
    <m/>
    <m/>
    <s v="רג'ואן YAMIT/"/>
    <d v="1899-12-30T12:47:00"/>
    <d v="1899-12-30T14:36:08"/>
    <d v="1899-12-30T01:49:08"/>
    <s v="-"/>
    <n v="48"/>
    <b v="1"/>
    <x v="3"/>
    <x v="0"/>
  </r>
  <r>
    <d v="2025-04-21T00:00:00"/>
    <d v="2025-04-21T00:00:00"/>
    <s v="Monday"/>
    <s v="ב"/>
    <s v="איציק"/>
    <s v="גבע"/>
    <m/>
    <s v="052-3235924"/>
    <n v="88365901"/>
    <m/>
    <m/>
    <s v="בני ברק/רחבי העיר"/>
    <d v="1899-12-30T13:30:04"/>
    <d v="1899-12-30T13:40:04"/>
    <d v="1899-12-30T00:10:00"/>
    <n v="6.3"/>
    <n v="1.05"/>
    <b v="1"/>
    <x v="5"/>
    <x v="0"/>
  </r>
  <r>
    <d v="2025-04-21T00:00:00"/>
    <d v="2025-04-21T00:00:00"/>
    <s v="Monday"/>
    <s v="ב"/>
    <s v="איציק"/>
    <s v="גבע"/>
    <m/>
    <s v="052-3235924"/>
    <n v="88365901"/>
    <m/>
    <m/>
    <s v="באר שבע/עיר העתיקה"/>
    <d v="1899-12-30T13:41:06"/>
    <d v="1899-12-30T14:09:06"/>
    <d v="1899-12-30T00:28:00"/>
    <n v="6.6"/>
    <n v="3.08"/>
    <b v="1"/>
    <x v="5"/>
    <x v="0"/>
  </r>
  <r>
    <d v="2025-04-21T00:00:00"/>
    <d v="2025-04-21T00:00:00"/>
    <s v="Monday"/>
    <s v="ב"/>
    <s v="יחזקאל _x0009_"/>
    <s v="שמעוני"/>
    <s v="         "/>
    <s v="052-3321253"/>
    <n v="70725702"/>
    <m/>
    <m/>
    <s v="ראשון לציון/א. תעשיה"/>
    <d v="1899-12-30T15:39:04"/>
    <d v="1899-12-30T16:39:04"/>
    <d v="1899-12-30T01:00:00"/>
    <n v="6.4"/>
    <n v="6.4"/>
    <b v="1"/>
    <x v="11"/>
    <x v="0"/>
  </r>
  <r>
    <d v="2025-04-21T00:00:00"/>
    <d v="2025-04-21T00:00:00"/>
    <s v="Monday"/>
    <s v="ב"/>
    <s v="יחזקאל _x0009_"/>
    <s v="שמעוני"/>
    <s v="         "/>
    <s v="052-3321253"/>
    <n v="70725702"/>
    <m/>
    <m/>
    <s v="ראשון לציון/א. תעשיה"/>
    <d v="1899-12-30T17:20:05"/>
    <d v="1899-12-30T18:51:29"/>
    <d v="1899-12-30T01:31:24"/>
    <n v="6.4"/>
    <n v="9.7100000000000009"/>
    <b v="1"/>
    <x v="11"/>
    <x v="0"/>
  </r>
  <r>
    <d v="2025-04-22T00:00:00"/>
    <d v="2025-04-22T00:00:00"/>
    <s v="Tuesday"/>
    <s v="ג"/>
    <s v="יניב"/>
    <s v="הררי"/>
    <m/>
    <s v="054-4878330"/>
    <n v="76886302"/>
    <m/>
    <m/>
    <s v="קרית אתא/רחבי העיר"/>
    <d v="1899-12-30T09:46:24"/>
    <d v="1899-12-30T20:00:00"/>
    <d v="1899-12-30T10:13:36"/>
    <n v="3.55"/>
    <n v="36.33"/>
    <b v="1"/>
    <x v="7"/>
    <x v="0"/>
  </r>
  <r>
    <d v="2025-04-22T00:00:00"/>
    <d v="2025-04-22T00:00:00"/>
    <s v="Tuesday"/>
    <s v="ג"/>
    <s v="אמנון"/>
    <s v="גבע"/>
    <s v="         "/>
    <s v="052-2249035"/>
    <n v="6823255"/>
    <m/>
    <m/>
    <s v="ראשון לציון/רחוב אח&quot;י דקר ורחוב השייטת"/>
    <d v="1899-12-30T10:51:29"/>
    <d v="1899-12-30T12:54:42"/>
    <d v="1899-12-30T02:03:13"/>
    <n v="6.4"/>
    <n v="13.12"/>
    <b v="1"/>
    <x v="13"/>
    <x v="0"/>
  </r>
  <r>
    <d v="2025-04-22T00:00:00"/>
    <d v="2025-04-22T00:00:00"/>
    <s v="Tuesday"/>
    <s v="ג"/>
    <s v="אבי"/>
    <s v="ברכה"/>
    <m/>
    <s v="052-8416590"/>
    <n v="63864202"/>
    <m/>
    <m/>
    <s v="נצרת/"/>
    <d v="1899-12-30T12:03:21"/>
    <d v="1899-12-30T21:00:00"/>
    <d v="1899-12-30T08:56:39"/>
    <n v="3"/>
    <n v="26.85"/>
    <b v="1"/>
    <x v="9"/>
    <x v="0"/>
  </r>
  <r>
    <d v="2025-04-22T00:00:00"/>
    <d v="2025-04-22T00:00:00"/>
    <s v="Tuesday"/>
    <s v="ג"/>
    <s v="אורי"/>
    <s v="צמח"/>
    <m/>
    <s v="054-5699318"/>
    <n v="8280686"/>
    <m/>
    <m/>
    <s v="גבעת שמואל/רחבי העיר"/>
    <d v="1899-12-30T16:20:21"/>
    <d v="1899-12-30T16:27:31"/>
    <d v="1899-12-30T00:07:10"/>
    <n v="5.64"/>
    <n v="0.66"/>
    <b v="1"/>
    <x v="4"/>
    <x v="0"/>
  </r>
  <r>
    <d v="2025-04-23T00:00:00"/>
    <d v="2025-04-23T00:00:00"/>
    <s v="Wednesday"/>
    <s v="ד"/>
    <s v="יוסף"/>
    <s v="ירון"/>
    <m/>
    <s v="050-2939994"/>
    <n v="39429702"/>
    <m/>
    <m/>
    <s v="תל אביב-יפו/רחבי העיר(אזורים 1 2 4 12 13)-חניה בתשלום עד 17:00 כולל שישי.החל משעה 17:00 החניה לתושבי האזור בלבד"/>
    <d v="1899-12-30T08:52:10"/>
    <d v="1899-12-30T09:48:10"/>
    <d v="1899-12-30T00:56:00"/>
    <n v="7"/>
    <n v="6.53"/>
    <b v="1"/>
    <x v="18"/>
    <x v="0"/>
  </r>
  <r>
    <d v="2025-04-23T00:00:00"/>
    <d v="2025-04-23T00:00:00"/>
    <s v="Wednesday"/>
    <s v="ד"/>
    <s v="איציק"/>
    <s v="משיח"/>
    <m/>
    <s v="052-8416547"/>
    <n v="74599802"/>
    <m/>
    <m/>
    <s v="נצרת/"/>
    <d v="1899-12-30T11:01:57"/>
    <d v="1899-12-30T11:11:02"/>
    <d v="1899-12-30T00:09:05"/>
    <n v="3"/>
    <n v="0.45"/>
    <b v="1"/>
    <x v="1"/>
    <x v="0"/>
  </r>
  <r>
    <d v="2025-04-23T00:00:00"/>
    <d v="2025-04-23T00:00:00"/>
    <s v="Wednesday"/>
    <s v="ד"/>
    <s v="אמנון"/>
    <s v="גבע"/>
    <s v="         "/>
    <s v="052-2249035"/>
    <n v="6823255"/>
    <m/>
    <m/>
    <s v="בני ברק/רחבי העיר"/>
    <d v="1899-12-30T11:02:09"/>
    <d v="1899-12-30T11:45:15"/>
    <d v="1899-12-30T00:43:06"/>
    <n v="6.3"/>
    <n v="4.5199999999999996"/>
    <b v="1"/>
    <x v="13"/>
    <x v="0"/>
  </r>
  <r>
    <d v="2025-04-23T00:00:00"/>
    <d v="2025-04-23T00:00:00"/>
    <s v="Wednesday"/>
    <s v="ד"/>
    <s v="אבי"/>
    <s v="ברכה"/>
    <m/>
    <s v="052-8416590"/>
    <n v="63864202"/>
    <m/>
    <m/>
    <s v="אופקים/רחבי העיר"/>
    <d v="1899-12-30T12:23:55"/>
    <d v="1899-12-30T17:36:55"/>
    <d v="1899-12-30T05:13:00"/>
    <n v="6"/>
    <n v="31.3"/>
    <b v="1"/>
    <x v="9"/>
    <x v="0"/>
  </r>
  <r>
    <d v="2025-04-23T00:00:00"/>
    <d v="2025-04-23T00:00:00"/>
    <s v="Wednesday"/>
    <s v="ד"/>
    <s v="אלעד"/>
    <s v="אוהב ציון"/>
    <m/>
    <s v="050-5911881"/>
    <n v="39166002"/>
    <m/>
    <m/>
    <s v="עזריאלי ת&quot;א/"/>
    <d v="1899-12-30T12:34:58"/>
    <d v="1899-12-30T12:54:25"/>
    <d v="1899-12-30T00:19:27"/>
    <s v="-"/>
    <n v="17"/>
    <b v="1"/>
    <x v="17"/>
    <x v="0"/>
  </r>
  <r>
    <d v="2025-04-23T00:00:00"/>
    <d v="2025-04-23T00:00:00"/>
    <s v="Wednesday"/>
    <s v="ד"/>
    <s v="דניאל"/>
    <s v="קעטבי"/>
    <s v="         "/>
    <s v="052-3981526"/>
    <n v="77443601"/>
    <m/>
    <m/>
    <s v="נתניה/רחבי העיר"/>
    <d v="1899-12-30T17:18:03"/>
    <d v="1899-12-30T17:28:31"/>
    <d v="1899-12-30T00:10:28"/>
    <n v="5.5"/>
    <n v="0.92"/>
    <b v="1"/>
    <x v="12"/>
    <x v="0"/>
  </r>
  <r>
    <d v="2025-04-24T00:00:00"/>
    <d v="2025-04-24T00:00:00"/>
    <s v="Thursday"/>
    <s v="ה"/>
    <s v="איציק"/>
    <s v="גבע"/>
    <m/>
    <s v="052-3235924"/>
    <n v="88365901"/>
    <m/>
    <m/>
    <s v="ראש העין/רחבי העיר ואזורי תעשיה"/>
    <d v="1899-12-30T07:05:47"/>
    <d v="1899-12-30T09:23:48"/>
    <d v="1899-12-30T02:18:01"/>
    <n v="4"/>
    <n v="9.1999999999999993"/>
    <b v="1"/>
    <x v="5"/>
    <x v="0"/>
  </r>
  <r>
    <d v="2025-04-24T00:00:00"/>
    <d v="2025-04-24T00:00:00"/>
    <s v="Thursday"/>
    <s v="ה"/>
    <s v="יחזקאל _x0009_"/>
    <s v="שמעוני"/>
    <s v="         "/>
    <s v="052-3321253"/>
    <n v="70725702"/>
    <m/>
    <m/>
    <s v="רמת גן/מתחם הבורסה"/>
    <d v="1899-12-30T08:00:00"/>
    <d v="1899-12-30T08:48:19"/>
    <d v="1899-12-30T00:48:19"/>
    <n v="11.88"/>
    <n v="9.5"/>
    <b v="1"/>
    <x v="11"/>
    <x v="0"/>
  </r>
  <r>
    <d v="2025-04-24T00:00:00"/>
    <d v="2025-04-24T00:00:00"/>
    <s v="Thursday"/>
    <s v="ה"/>
    <s v="איציק"/>
    <s v="משיח"/>
    <m/>
    <s v="052-8416547"/>
    <n v="74599802"/>
    <m/>
    <m/>
    <s v="ראשון לציון/א. תעשיה"/>
    <d v="1899-12-30T08:29:16"/>
    <d v="1899-12-30T08:40:16"/>
    <d v="1899-12-30T00:11:00"/>
    <n v="6.4"/>
    <n v="1.17"/>
    <b v="1"/>
    <x v="1"/>
    <x v="0"/>
  </r>
  <r>
    <d v="2025-04-24T00:00:00"/>
    <d v="2025-04-24T00:00:00"/>
    <s v="Thursday"/>
    <s v="ה"/>
    <s v="איציק"/>
    <s v="גבע"/>
    <m/>
    <s v="052-3235924"/>
    <n v="88365901"/>
    <m/>
    <m/>
    <s v="היכל התרבות ראשל&quot;צ/"/>
    <d v="1899-12-30T09:59:00"/>
    <d v="1899-12-30T11:49:13"/>
    <d v="1899-12-30T01:50:13"/>
    <s v="-"/>
    <n v="15"/>
    <b v="1"/>
    <x v="5"/>
    <x v="0"/>
  </r>
  <r>
    <d v="2025-04-24T00:00:00"/>
    <d v="2025-04-24T00:00:00"/>
    <s v="Thursday"/>
    <s v="ה"/>
    <s v="אמנון"/>
    <s v="גבע"/>
    <s v="         "/>
    <s v="052-2249035"/>
    <n v="6823255"/>
    <m/>
    <m/>
    <s v="ראשון לציון/רחוב אח&quot;י דקר ורחוב השייטת"/>
    <d v="1899-12-30T11:21:43"/>
    <d v="1899-12-30T12:49:43"/>
    <d v="1899-12-30T01:28:00"/>
    <n v="6.4"/>
    <n v="9.39"/>
    <b v="1"/>
    <x v="13"/>
    <x v="0"/>
  </r>
  <r>
    <d v="2025-04-24T00:00:00"/>
    <d v="2025-04-24T00:00:00"/>
    <s v="Thursday"/>
    <s v="ה"/>
    <s v="יניב"/>
    <s v="הררי"/>
    <m/>
    <s v="054-4878330"/>
    <n v="76886302"/>
    <m/>
    <m/>
    <s v="קרית אתא/רחבי העיר"/>
    <d v="1899-12-30T12:59:02"/>
    <d v="1899-12-30T20:00:00"/>
    <d v="1899-12-30T07:00:58"/>
    <n v="3.55"/>
    <n v="24.91"/>
    <b v="1"/>
    <x v="7"/>
    <x v="0"/>
  </r>
  <r>
    <d v="2025-04-24T00:00:00"/>
    <d v="2025-04-24T00:00:00"/>
    <s v="Thursday"/>
    <s v="ה"/>
    <s v="איציק"/>
    <s v="משיח"/>
    <m/>
    <s v="052-8416547"/>
    <n v="74599802"/>
    <m/>
    <m/>
    <s v="ראשון לציון/א. תעשיה"/>
    <d v="1899-12-30T14:40:09"/>
    <d v="1899-12-30T14:49:09"/>
    <d v="1899-12-30T00:09:00"/>
    <n v="6.4"/>
    <n v="0.96"/>
    <b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97008-8247-4EEE-8183-01E3660D033A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25" firstHeaderRow="1" firstDataRow="2" firstDataCol="1"/>
  <pivotFields count="20">
    <pivotField numFmtId="14"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/>
    <pivotField numFmtId="21" showAll="0"/>
    <pivotField numFmtId="21" showAll="0"/>
    <pivotField showAll="0"/>
    <pivotField dataField="1" numFmtId="43" showAll="0"/>
    <pivotField showAll="0"/>
    <pivotField axis="axisRow" showAll="0">
      <items count="21">
        <item x="9"/>
        <item x="4"/>
        <item x="5"/>
        <item x="13"/>
        <item x="10"/>
        <item x="19"/>
        <item x="16"/>
        <item x="12"/>
        <item x="2"/>
        <item x="8"/>
        <item x="3"/>
        <item x="11"/>
        <item x="7"/>
        <item x="18"/>
        <item x="15"/>
        <item x="6"/>
        <item x="0"/>
        <item x="17"/>
        <item x="1"/>
        <item x="14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Sum of סכום" fld="16" baseField="0" baseItem="0" numFmtId="43"/>
  </dataFields>
  <chartFormats count="2">
    <chartFormat chart="0" format="0" series="1">
      <pivotArea type="data" outline="0" fieldPosition="0">
        <references count="1"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1048575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4010-E9B1-420B-B9A0-6B07BBF8E68D}">
  <dimension ref="A3:D25"/>
  <sheetViews>
    <sheetView tabSelected="1" workbookViewId="0">
      <selection activeCell="C17" sqref="C17"/>
    </sheetView>
  </sheetViews>
  <sheetFormatPr defaultRowHeight="14.5"/>
  <cols>
    <col min="1" max="1" width="43.453125" bestFit="1" customWidth="1"/>
    <col min="2" max="2" width="16.1796875" bestFit="1" customWidth="1"/>
    <col min="3" max="3" width="7.6328125" bestFit="1" customWidth="1"/>
    <col min="4" max="4" width="10.7265625" bestFit="1" customWidth="1"/>
  </cols>
  <sheetData>
    <row r="3" spans="1:4">
      <c r="A3" s="36" t="s">
        <v>296</v>
      </c>
      <c r="B3" s="36" t="s">
        <v>291</v>
      </c>
    </row>
    <row r="4" spans="1:4">
      <c r="A4" s="36" t="s">
        <v>294</v>
      </c>
      <c r="B4" t="s">
        <v>290</v>
      </c>
      <c r="C4" t="s">
        <v>292</v>
      </c>
      <c r="D4" t="s">
        <v>293</v>
      </c>
    </row>
    <row r="5" spans="1:4">
      <c r="A5" s="37" t="s">
        <v>232</v>
      </c>
      <c r="B5" s="38">
        <v>1027.2500000000002</v>
      </c>
      <c r="C5" s="38">
        <v>21.4</v>
      </c>
      <c r="D5" s="38">
        <v>1048.6500000000003</v>
      </c>
    </row>
    <row r="6" spans="1:4">
      <c r="A6" s="37" t="s">
        <v>224</v>
      </c>
      <c r="B6" s="38">
        <v>110.04</v>
      </c>
      <c r="C6" s="38"/>
      <c r="D6" s="38">
        <v>110.04</v>
      </c>
    </row>
    <row r="7" spans="1:4">
      <c r="A7" s="37" t="s">
        <v>240</v>
      </c>
      <c r="B7" s="38">
        <v>493.20000000000005</v>
      </c>
      <c r="C7" s="38"/>
      <c r="D7" s="38">
        <v>493.20000000000005</v>
      </c>
    </row>
    <row r="8" spans="1:4">
      <c r="A8" s="37" t="s">
        <v>234</v>
      </c>
      <c r="B8" s="38">
        <v>386.44999999999993</v>
      </c>
      <c r="C8" s="38">
        <v>32.450000000000003</v>
      </c>
      <c r="D8" s="38">
        <v>418.89999999999992</v>
      </c>
    </row>
    <row r="9" spans="1:4">
      <c r="A9" s="37" t="s">
        <v>238</v>
      </c>
      <c r="B9" s="38">
        <v>3.34</v>
      </c>
      <c r="C9" s="38"/>
      <c r="D9" s="38">
        <v>3.34</v>
      </c>
    </row>
    <row r="10" spans="1:4">
      <c r="A10" s="37" t="s">
        <v>212</v>
      </c>
      <c r="B10" s="38">
        <v>70</v>
      </c>
      <c r="C10" s="38"/>
      <c r="D10" s="38">
        <v>70</v>
      </c>
    </row>
    <row r="11" spans="1:4">
      <c r="A11" s="37" t="s">
        <v>221</v>
      </c>
      <c r="B11" s="38">
        <v>242.17</v>
      </c>
      <c r="C11" s="38"/>
      <c r="D11" s="38">
        <v>242.17</v>
      </c>
    </row>
    <row r="12" spans="1:4">
      <c r="A12" s="37" t="s">
        <v>236</v>
      </c>
      <c r="B12" s="38">
        <v>90.63000000000001</v>
      </c>
      <c r="C12" s="38">
        <v>0.96</v>
      </c>
      <c r="D12" s="38">
        <v>91.59</v>
      </c>
    </row>
    <row r="13" spans="1:4">
      <c r="A13" s="37" t="s">
        <v>280</v>
      </c>
      <c r="B13" s="38">
        <v>689.86999999999989</v>
      </c>
      <c r="C13" s="38"/>
      <c r="D13" s="38">
        <v>689.86999999999989</v>
      </c>
    </row>
    <row r="14" spans="1:4">
      <c r="A14" s="37" t="s">
        <v>245</v>
      </c>
      <c r="B14" s="38">
        <v>463.69000000000005</v>
      </c>
      <c r="C14" s="38"/>
      <c r="D14" s="38">
        <v>463.69000000000005</v>
      </c>
    </row>
    <row r="15" spans="1:4">
      <c r="A15" s="37" t="s">
        <v>230</v>
      </c>
      <c r="B15" s="38">
        <v>465.57</v>
      </c>
      <c r="C15" s="38">
        <v>8.4700000000000006</v>
      </c>
      <c r="D15" s="38">
        <v>474.04</v>
      </c>
    </row>
    <row r="16" spans="1:4">
      <c r="A16" s="37" t="s">
        <v>209</v>
      </c>
      <c r="B16" s="38">
        <v>347.36999999999995</v>
      </c>
      <c r="C16" s="38">
        <v>117.86</v>
      </c>
      <c r="D16" s="38">
        <v>465.22999999999996</v>
      </c>
    </row>
    <row r="17" spans="1:4">
      <c r="A17" s="37" t="s">
        <v>249</v>
      </c>
      <c r="B17" s="38">
        <v>838.85000000000025</v>
      </c>
      <c r="C17" s="38">
        <v>86.85</v>
      </c>
      <c r="D17" s="38">
        <v>925.70000000000027</v>
      </c>
    </row>
    <row r="18" spans="1:4">
      <c r="A18" s="37" t="s">
        <v>247</v>
      </c>
      <c r="B18" s="38">
        <v>213.39000000000004</v>
      </c>
      <c r="C18" s="38"/>
      <c r="D18" s="38">
        <v>213.39000000000004</v>
      </c>
    </row>
    <row r="19" spans="1:4">
      <c r="A19" s="37" t="s">
        <v>218</v>
      </c>
      <c r="B19" s="38">
        <v>202.82</v>
      </c>
      <c r="C19" s="38">
        <v>2.73</v>
      </c>
      <c r="D19" s="38">
        <v>205.54999999999998</v>
      </c>
    </row>
    <row r="20" spans="1:4">
      <c r="A20" s="37" t="s">
        <v>295</v>
      </c>
      <c r="B20" s="38">
        <v>383</v>
      </c>
      <c r="C20" s="38"/>
      <c r="D20" s="38">
        <v>383</v>
      </c>
    </row>
    <row r="21" spans="1:4">
      <c r="A21" s="37" t="s">
        <v>286</v>
      </c>
      <c r="B21" s="38">
        <v>37</v>
      </c>
      <c r="C21" s="38"/>
      <c r="D21" s="38">
        <v>37</v>
      </c>
    </row>
    <row r="22" spans="1:4">
      <c r="A22" s="37" t="s">
        <v>242</v>
      </c>
      <c r="B22" s="38">
        <v>414.51999999999987</v>
      </c>
      <c r="C22" s="38"/>
      <c r="D22" s="38">
        <v>414.51999999999987</v>
      </c>
    </row>
    <row r="23" spans="1:4">
      <c r="A23" s="37" t="s">
        <v>251</v>
      </c>
      <c r="B23" s="38">
        <v>131.23999999999998</v>
      </c>
      <c r="C23" s="38"/>
      <c r="D23" s="38">
        <v>131.23999999999998</v>
      </c>
    </row>
    <row r="24" spans="1:4">
      <c r="A24" s="37" t="s">
        <v>227</v>
      </c>
      <c r="B24" s="38">
        <v>731.96000000000015</v>
      </c>
      <c r="C24" s="38"/>
      <c r="D24" s="38">
        <v>731.96000000000015</v>
      </c>
    </row>
    <row r="25" spans="1:4">
      <c r="A25" s="37" t="s">
        <v>293</v>
      </c>
      <c r="B25" s="38">
        <v>7342.36</v>
      </c>
      <c r="C25" s="38">
        <v>270.72000000000003</v>
      </c>
      <c r="D25" s="38">
        <v>7613.08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C0D7-4A90-4170-9314-187CCE07A5B7}">
  <dimension ref="A1:T566"/>
  <sheetViews>
    <sheetView rightToLeft="1" zoomScale="90" zoomScaleNormal="90" workbookViewId="0">
      <pane ySplit="1" topLeftCell="A233" activePane="bottomLeft" state="frozen"/>
      <selection pane="bottomLeft" activeCell="S2" sqref="S2:T566"/>
    </sheetView>
  </sheetViews>
  <sheetFormatPr defaultRowHeight="14.5"/>
  <cols>
    <col min="1" max="1" width="12.7265625" customWidth="1"/>
    <col min="2" max="2" width="31.7265625" style="9" customWidth="1"/>
    <col min="3" max="3" width="12.90625" style="9" customWidth="1"/>
    <col min="9" max="9" width="17.08984375" customWidth="1"/>
    <col min="12" max="12" width="27" customWidth="1"/>
    <col min="17" max="17" width="8.7265625" style="7"/>
    <col min="19" max="19" width="15.54296875" customWidth="1"/>
  </cols>
  <sheetData>
    <row r="1" spans="1:20">
      <c r="A1" t="s">
        <v>0</v>
      </c>
      <c r="B1" s="9" t="s">
        <v>0</v>
      </c>
      <c r="C1" s="9" t="s">
        <v>198</v>
      </c>
      <c r="D1" t="s">
        <v>1</v>
      </c>
      <c r="E1" t="e" vm="1">
        <f t="array" aca="1" ref="E1" ca="1">+F:F</f>
        <v>#VALUE!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7" t="s">
        <v>13</v>
      </c>
      <c r="R1" t="s">
        <v>14</v>
      </c>
      <c r="S1" t="s">
        <v>288</v>
      </c>
      <c r="T1" t="s">
        <v>289</v>
      </c>
    </row>
    <row r="2" spans="1:20">
      <c r="A2" s="1">
        <v>45651</v>
      </c>
      <c r="B2" s="9">
        <v>45651</v>
      </c>
      <c r="C2" s="9" t="s">
        <v>199</v>
      </c>
      <c r="D2" t="s">
        <v>15</v>
      </c>
      <c r="E2" t="s">
        <v>16</v>
      </c>
      <c r="F2" t="s">
        <v>17</v>
      </c>
      <c r="H2" t="s">
        <v>18</v>
      </c>
      <c r="I2">
        <v>19253701</v>
      </c>
      <c r="L2" t="s">
        <v>19</v>
      </c>
      <c r="M2" s="2">
        <v>0.42708333333333331</v>
      </c>
      <c r="N2" s="2">
        <v>0.43910879629629629</v>
      </c>
      <c r="O2" s="2">
        <v>1.2025462962962963E-2</v>
      </c>
      <c r="P2" t="s">
        <v>20</v>
      </c>
      <c r="Q2" s="7">
        <v>12</v>
      </c>
      <c r="R2" t="b">
        <v>1</v>
      </c>
      <c r="S2" t="str">
        <f>_xlfn.IFNA(VLOOKUP(I2,מצבת_כלי_רכב!$E:$F,2,),"לא נמצא")</f>
        <v>מאגר - תובל (בעבר עומר כהן - טכנאי/ עמית רוזנשטיין)</v>
      </c>
      <c r="T2" t="str">
        <f>IF(OR(C2="Friday", C2="Saturday"),"yes","no")</f>
        <v>no</v>
      </c>
    </row>
    <row r="3" spans="1:20">
      <c r="A3" s="1">
        <v>45651</v>
      </c>
      <c r="B3" s="9">
        <v>45651</v>
      </c>
      <c r="C3" s="9" t="s">
        <v>199</v>
      </c>
      <c r="D3" t="s">
        <v>15</v>
      </c>
      <c r="E3" t="s">
        <v>21</v>
      </c>
      <c r="F3" t="s">
        <v>22</v>
      </c>
      <c r="H3" t="s">
        <v>23</v>
      </c>
      <c r="I3">
        <v>74599802</v>
      </c>
      <c r="L3" t="s">
        <v>24</v>
      </c>
      <c r="M3" s="2">
        <v>0.46625</v>
      </c>
      <c r="N3" s="2">
        <v>0.48499999999999999</v>
      </c>
      <c r="O3" s="2">
        <v>1.8749999999999999E-2</v>
      </c>
      <c r="P3">
        <v>6.3</v>
      </c>
      <c r="Q3" s="7">
        <v>2.84</v>
      </c>
      <c r="R3" t="b">
        <v>1</v>
      </c>
      <c r="S3" t="str">
        <f>_xlfn.IFNA(VLOOKUP(I3,מצבת_כלי_רכב!$E:$F,2,),"לא נמצא")</f>
        <v>מחסן איציק משיח</v>
      </c>
      <c r="T3" t="str">
        <f t="shared" ref="T3:T66" si="0">IF(OR(C3="Friday", C3="Saturday"),"yes","no")</f>
        <v>no</v>
      </c>
    </row>
    <row r="4" spans="1:20">
      <c r="A4" s="1">
        <v>45651</v>
      </c>
      <c r="B4" s="9">
        <v>45651</v>
      </c>
      <c r="C4" s="9" t="s">
        <v>199</v>
      </c>
      <c r="D4" t="s">
        <v>15</v>
      </c>
      <c r="E4" t="s">
        <v>25</v>
      </c>
      <c r="F4" t="s">
        <v>26</v>
      </c>
      <c r="H4" t="s">
        <v>27</v>
      </c>
      <c r="I4">
        <v>50113501</v>
      </c>
      <c r="L4" t="s">
        <v>28</v>
      </c>
      <c r="M4" s="2">
        <v>0.51331018518518523</v>
      </c>
      <c r="N4" s="2">
        <v>0.79166666666666663</v>
      </c>
      <c r="O4" s="2">
        <v>0.27835648148148145</v>
      </c>
      <c r="P4">
        <v>6</v>
      </c>
      <c r="Q4" s="7">
        <v>40.1</v>
      </c>
      <c r="R4" t="b">
        <v>1</v>
      </c>
      <c r="S4" t="str">
        <f>_xlfn.IFNA(VLOOKUP(I4,מצבת_כלי_רכב!$E:$F,2,),"לא נמצא")</f>
        <v>יאיר חסידוב</v>
      </c>
      <c r="T4" t="str">
        <f t="shared" si="0"/>
        <v>no</v>
      </c>
    </row>
    <row r="5" spans="1:20">
      <c r="A5" s="1">
        <v>45651</v>
      </c>
      <c r="B5" s="9">
        <v>45651</v>
      </c>
      <c r="C5" s="9" t="s">
        <v>199</v>
      </c>
      <c r="D5" t="s">
        <v>15</v>
      </c>
      <c r="E5" t="s">
        <v>29</v>
      </c>
      <c r="F5" t="s">
        <v>30</v>
      </c>
      <c r="H5" t="s">
        <v>31</v>
      </c>
      <c r="I5">
        <v>51513101</v>
      </c>
      <c r="L5" t="s">
        <v>32</v>
      </c>
      <c r="M5" s="2">
        <v>0.59166666666666667</v>
      </c>
      <c r="N5" s="2">
        <v>0.62746527777777783</v>
      </c>
      <c r="O5" s="2">
        <v>3.5798611111111114E-2</v>
      </c>
      <c r="P5" t="s">
        <v>20</v>
      </c>
      <c r="Q5" s="7">
        <v>5</v>
      </c>
      <c r="R5" t="b">
        <v>1</v>
      </c>
      <c r="S5" t="str">
        <f>_xlfn.IFNA(VLOOKUP(I5,מצבת_כלי_רכב!$E:$F,2,),"לא נמצא")</f>
        <v>יגאל פניאל</v>
      </c>
      <c r="T5" t="str">
        <f t="shared" si="0"/>
        <v>no</v>
      </c>
    </row>
    <row r="6" spans="1:20">
      <c r="A6" s="1">
        <v>45652</v>
      </c>
      <c r="B6" s="9">
        <v>45652</v>
      </c>
      <c r="C6" s="9" t="s">
        <v>200</v>
      </c>
      <c r="D6" t="s">
        <v>33</v>
      </c>
      <c r="E6" t="s">
        <v>34</v>
      </c>
      <c r="F6" t="s">
        <v>35</v>
      </c>
      <c r="H6" t="s">
        <v>36</v>
      </c>
      <c r="I6">
        <v>8280686</v>
      </c>
      <c r="L6" t="s">
        <v>37</v>
      </c>
      <c r="M6" s="2">
        <v>0.44268518518518518</v>
      </c>
      <c r="N6" s="2">
        <v>0.56768518518518518</v>
      </c>
      <c r="O6" s="2">
        <v>0.125</v>
      </c>
      <c r="P6">
        <v>11.88</v>
      </c>
      <c r="Q6" s="7">
        <v>35.64</v>
      </c>
      <c r="R6" t="b">
        <v>1</v>
      </c>
      <c r="S6" t="str">
        <f>_xlfn.IFNA(VLOOKUP(I6,מצבת_כלי_רכב!$E:$F,2,),"לא נמצא")</f>
        <v>אורי צמח</v>
      </c>
      <c r="T6" t="str">
        <f t="shared" si="0"/>
        <v>no</v>
      </c>
    </row>
    <row r="7" spans="1:20">
      <c r="A7" s="1">
        <v>45652</v>
      </c>
      <c r="B7" s="9">
        <v>45652</v>
      </c>
      <c r="C7" s="9" t="s">
        <v>200</v>
      </c>
      <c r="D7" t="s">
        <v>33</v>
      </c>
      <c r="E7" t="s">
        <v>21</v>
      </c>
      <c r="F7" t="s">
        <v>38</v>
      </c>
      <c r="H7" t="s">
        <v>39</v>
      </c>
      <c r="I7">
        <v>53484801</v>
      </c>
      <c r="L7" t="s">
        <v>40</v>
      </c>
      <c r="M7" s="2">
        <v>0.4629861111111111</v>
      </c>
      <c r="N7" s="2">
        <v>0.56298611111111108</v>
      </c>
      <c r="O7" s="2">
        <v>0.1</v>
      </c>
      <c r="P7">
        <v>12.4</v>
      </c>
      <c r="Q7" s="7">
        <v>29.76</v>
      </c>
      <c r="R7" t="b">
        <v>1</v>
      </c>
      <c r="S7" t="str">
        <f>_xlfn.IFNA(VLOOKUP(I7,מצבת_כלי_רכב!$E:$F,2,),"לא נמצא")</f>
        <v>איציק גבע</v>
      </c>
      <c r="T7" t="str">
        <f t="shared" si="0"/>
        <v>no</v>
      </c>
    </row>
    <row r="8" spans="1:20">
      <c r="A8" s="1">
        <v>45652</v>
      </c>
      <c r="B8" s="9">
        <v>45652</v>
      </c>
      <c r="C8" s="9" t="s">
        <v>200</v>
      </c>
      <c r="D8" t="s">
        <v>33</v>
      </c>
      <c r="E8" t="s">
        <v>41</v>
      </c>
      <c r="F8" t="s">
        <v>42</v>
      </c>
      <c r="H8" t="s">
        <v>43</v>
      </c>
      <c r="L8" t="s">
        <v>44</v>
      </c>
      <c r="M8" s="2">
        <v>0.47499999999999998</v>
      </c>
      <c r="N8" s="2">
        <v>0.51067129629629626</v>
      </c>
      <c r="O8" s="2">
        <v>3.5671296296296298E-2</v>
      </c>
      <c r="P8" t="s">
        <v>20</v>
      </c>
      <c r="Q8" s="7">
        <v>8</v>
      </c>
      <c r="R8" t="b">
        <v>1</v>
      </c>
      <c r="S8" t="str">
        <f>_xlfn.IFNA(VLOOKUP(I8,מצבת_כלי_רכב!$E:$F,2,),"לא נמצא")</f>
        <v>לא נמצא</v>
      </c>
      <c r="T8" t="str">
        <f t="shared" si="0"/>
        <v>no</v>
      </c>
    </row>
    <row r="9" spans="1:20">
      <c r="A9" s="1">
        <v>45652</v>
      </c>
      <c r="B9" s="9">
        <v>45652</v>
      </c>
      <c r="C9" s="9" t="s">
        <v>200</v>
      </c>
      <c r="D9" t="s">
        <v>33</v>
      </c>
      <c r="E9" t="s">
        <v>16</v>
      </c>
      <c r="F9" t="s">
        <v>17</v>
      </c>
      <c r="H9" t="s">
        <v>18</v>
      </c>
      <c r="I9">
        <v>19253701</v>
      </c>
      <c r="L9" t="s">
        <v>45</v>
      </c>
      <c r="M9" s="2">
        <v>0.48368055555555556</v>
      </c>
      <c r="N9" s="2">
        <v>0.49693287037037037</v>
      </c>
      <c r="O9" s="2">
        <v>1.3252314814814814E-2</v>
      </c>
      <c r="P9" t="s">
        <v>20</v>
      </c>
      <c r="Q9" s="7">
        <v>8</v>
      </c>
      <c r="R9" t="b">
        <v>1</v>
      </c>
      <c r="S9" t="str">
        <f>_xlfn.IFNA(VLOOKUP(I9,מצבת_כלי_רכב!$E:$F,2,),"לא נמצא")</f>
        <v>מאגר - תובל (בעבר עומר כהן - טכנאי/ עמית רוזנשטיין)</v>
      </c>
      <c r="T9" t="str">
        <f t="shared" si="0"/>
        <v>no</v>
      </c>
    </row>
    <row r="10" spans="1:20">
      <c r="A10" s="1">
        <v>45652</v>
      </c>
      <c r="B10" s="9">
        <v>45652</v>
      </c>
      <c r="C10" s="9" t="s">
        <v>200</v>
      </c>
      <c r="D10" t="s">
        <v>33</v>
      </c>
      <c r="E10" t="s">
        <v>41</v>
      </c>
      <c r="F10" t="s">
        <v>42</v>
      </c>
      <c r="H10" t="s">
        <v>43</v>
      </c>
      <c r="I10">
        <v>76886302</v>
      </c>
      <c r="L10" t="s">
        <v>46</v>
      </c>
      <c r="M10" s="2">
        <v>0.53938657407407409</v>
      </c>
      <c r="N10" s="2">
        <v>0.65767361111111111</v>
      </c>
      <c r="O10" s="2">
        <v>0.11828703703703704</v>
      </c>
      <c r="P10">
        <v>5.7</v>
      </c>
      <c r="Q10" s="7">
        <v>16.149999999999999</v>
      </c>
      <c r="R10" t="b">
        <v>1</v>
      </c>
      <c r="S10" t="str">
        <f>_xlfn.IFNA(VLOOKUP(I10,מצבת_כלי_רכב!$E:$F,2,),"לא נמצא")</f>
        <v>יניב הררי</v>
      </c>
      <c r="T10" t="str">
        <f t="shared" si="0"/>
        <v>no</v>
      </c>
    </row>
    <row r="11" spans="1:20">
      <c r="A11" s="1">
        <v>45652</v>
      </c>
      <c r="B11" s="9">
        <v>45652</v>
      </c>
      <c r="C11" s="9" t="s">
        <v>200</v>
      </c>
      <c r="D11" t="s">
        <v>33</v>
      </c>
      <c r="E11" t="s">
        <v>47</v>
      </c>
      <c r="F11" t="s">
        <v>48</v>
      </c>
      <c r="H11" t="s">
        <v>49</v>
      </c>
      <c r="I11">
        <v>40295602</v>
      </c>
      <c r="L11" t="s">
        <v>50</v>
      </c>
      <c r="M11" s="2">
        <v>0.55957175925925928</v>
      </c>
      <c r="N11" s="2">
        <v>0.64637731481481486</v>
      </c>
      <c r="O11" s="2">
        <v>8.6805555555555552E-2</v>
      </c>
      <c r="P11">
        <v>5</v>
      </c>
      <c r="Q11" s="7">
        <v>10.42</v>
      </c>
      <c r="R11" t="b">
        <v>1</v>
      </c>
      <c r="S11" t="str">
        <f>_xlfn.IFNA(VLOOKUP(I11,מצבת_כלי_רכב!$E:$F,2,),"לא נמצא")</f>
        <v>יאיר חסידוף</v>
      </c>
      <c r="T11" t="str">
        <f t="shared" si="0"/>
        <v>no</v>
      </c>
    </row>
    <row r="12" spans="1:20">
      <c r="A12" s="1">
        <v>45652</v>
      </c>
      <c r="B12" s="9">
        <v>45652</v>
      </c>
      <c r="C12" s="9" t="s">
        <v>200</v>
      </c>
      <c r="D12" t="s">
        <v>33</v>
      </c>
      <c r="E12" t="s">
        <v>21</v>
      </c>
      <c r="F12" t="s">
        <v>38</v>
      </c>
      <c r="H12" t="s">
        <v>39</v>
      </c>
      <c r="I12">
        <v>53484801</v>
      </c>
      <c r="L12" t="s">
        <v>40</v>
      </c>
      <c r="M12" s="2">
        <v>0.56428240740740743</v>
      </c>
      <c r="N12" s="2">
        <v>0.59414351851851854</v>
      </c>
      <c r="O12" s="2">
        <v>2.9861111111111113E-2</v>
      </c>
      <c r="P12">
        <v>12.4</v>
      </c>
      <c r="Q12" s="7">
        <v>8.89</v>
      </c>
      <c r="R12" t="b">
        <v>1</v>
      </c>
      <c r="S12" t="str">
        <f>_xlfn.IFNA(VLOOKUP(I12,מצבת_כלי_רכב!$E:$F,2,),"לא נמצא")</f>
        <v>איציק גבע</v>
      </c>
      <c r="T12" t="str">
        <f t="shared" si="0"/>
        <v>no</v>
      </c>
    </row>
    <row r="13" spans="1:20">
      <c r="A13" s="1">
        <v>45652</v>
      </c>
      <c r="B13" s="9">
        <v>45652</v>
      </c>
      <c r="C13" s="9" t="s">
        <v>200</v>
      </c>
      <c r="D13" t="s">
        <v>33</v>
      </c>
      <c r="E13" t="s">
        <v>34</v>
      </c>
      <c r="F13" t="s">
        <v>35</v>
      </c>
      <c r="H13" t="s">
        <v>36</v>
      </c>
      <c r="I13">
        <v>8280686</v>
      </c>
      <c r="L13" t="s">
        <v>37</v>
      </c>
      <c r="M13" s="2">
        <v>0.56768518518518518</v>
      </c>
      <c r="N13" s="2">
        <v>0.61490740740740746</v>
      </c>
      <c r="O13" s="2">
        <v>4.7222222222222221E-2</v>
      </c>
      <c r="P13">
        <v>11.88</v>
      </c>
      <c r="Q13" s="7">
        <v>13.46</v>
      </c>
      <c r="R13" t="b">
        <v>1</v>
      </c>
      <c r="S13" t="str">
        <f>_xlfn.IFNA(VLOOKUP(I13,מצבת_כלי_רכב!$E:$F,2,),"לא נמצא")</f>
        <v>אורי צמח</v>
      </c>
      <c r="T13" t="str">
        <f t="shared" si="0"/>
        <v>no</v>
      </c>
    </row>
    <row r="14" spans="1:20">
      <c r="A14" s="1">
        <v>45652</v>
      </c>
      <c r="B14" s="9">
        <v>45652</v>
      </c>
      <c r="C14" s="9" t="s">
        <v>200</v>
      </c>
      <c r="D14" t="s">
        <v>33</v>
      </c>
      <c r="E14" t="s">
        <v>21</v>
      </c>
      <c r="F14" t="s">
        <v>22</v>
      </c>
      <c r="H14" t="s">
        <v>23</v>
      </c>
      <c r="I14">
        <v>74599802</v>
      </c>
      <c r="L14" t="s">
        <v>51</v>
      </c>
      <c r="M14" s="2">
        <v>0.57685185185185184</v>
      </c>
      <c r="N14" s="2">
        <v>0.58890046296296295</v>
      </c>
      <c r="O14" s="2">
        <v>1.2048611111111111E-2</v>
      </c>
      <c r="P14">
        <v>6.4</v>
      </c>
      <c r="Q14" s="7">
        <v>1.81</v>
      </c>
      <c r="R14" t="b">
        <v>1</v>
      </c>
      <c r="S14" t="str">
        <f>_xlfn.IFNA(VLOOKUP(I14,מצבת_כלי_רכב!$E:$F,2,),"לא נמצא")</f>
        <v>מחסן איציק משיח</v>
      </c>
      <c r="T14" t="str">
        <f t="shared" si="0"/>
        <v>no</v>
      </c>
    </row>
    <row r="15" spans="1:20">
      <c r="A15" s="1">
        <v>45652</v>
      </c>
      <c r="B15" s="9">
        <v>45652</v>
      </c>
      <c r="C15" s="9" t="s">
        <v>200</v>
      </c>
      <c r="D15" t="s">
        <v>33</v>
      </c>
      <c r="E15" t="s">
        <v>29</v>
      </c>
      <c r="F15" t="s">
        <v>30</v>
      </c>
      <c r="H15" t="s">
        <v>31</v>
      </c>
      <c r="I15">
        <v>51513101</v>
      </c>
      <c r="L15" t="s">
        <v>52</v>
      </c>
      <c r="M15" s="2">
        <v>0.62174768518518519</v>
      </c>
      <c r="N15" s="2">
        <v>0.6613310185185185</v>
      </c>
      <c r="O15" s="2">
        <v>3.9583333333333331E-2</v>
      </c>
      <c r="P15">
        <v>5.39</v>
      </c>
      <c r="Q15" s="7">
        <v>5.12</v>
      </c>
      <c r="R15" t="b">
        <v>1</v>
      </c>
      <c r="S15" t="str">
        <f>_xlfn.IFNA(VLOOKUP(I15,מצבת_כלי_רכב!$E:$F,2,),"לא נמצא")</f>
        <v>יגאל פניאל</v>
      </c>
      <c r="T15" t="str">
        <f t="shared" si="0"/>
        <v>no</v>
      </c>
    </row>
    <row r="16" spans="1:20">
      <c r="A16" s="1">
        <v>45652</v>
      </c>
      <c r="B16" s="9">
        <v>45652</v>
      </c>
      <c r="C16" s="9" t="s">
        <v>200</v>
      </c>
      <c r="D16" t="s">
        <v>33</v>
      </c>
      <c r="E16" t="s">
        <v>41</v>
      </c>
      <c r="F16" t="s">
        <v>42</v>
      </c>
      <c r="H16" t="s">
        <v>43</v>
      </c>
      <c r="I16">
        <v>76886302</v>
      </c>
      <c r="L16" t="s">
        <v>53</v>
      </c>
      <c r="M16" s="2">
        <v>0.6578356481481481</v>
      </c>
      <c r="N16" s="2">
        <v>0.71686342592592589</v>
      </c>
      <c r="O16" s="2">
        <v>5.9027777777777776E-2</v>
      </c>
      <c r="P16">
        <v>7</v>
      </c>
      <c r="Q16" s="7">
        <v>9.92</v>
      </c>
      <c r="R16" t="b">
        <v>1</v>
      </c>
      <c r="S16" t="str">
        <f>_xlfn.IFNA(VLOOKUP(I16,מצבת_כלי_רכב!$E:$F,2,),"לא נמצא")</f>
        <v>יניב הררי</v>
      </c>
      <c r="T16" t="str">
        <f t="shared" si="0"/>
        <v>no</v>
      </c>
    </row>
    <row r="17" spans="1:20">
      <c r="A17" s="1">
        <v>45652</v>
      </c>
      <c r="B17" s="9">
        <v>45652</v>
      </c>
      <c r="C17" s="9" t="s">
        <v>200</v>
      </c>
      <c r="D17" t="s">
        <v>33</v>
      </c>
      <c r="E17" t="s">
        <v>21</v>
      </c>
      <c r="F17" t="s">
        <v>38</v>
      </c>
      <c r="H17" t="s">
        <v>39</v>
      </c>
      <c r="I17">
        <v>53484801</v>
      </c>
      <c r="L17" t="s">
        <v>54</v>
      </c>
      <c r="M17" s="2">
        <v>0.65886574074074078</v>
      </c>
      <c r="N17" s="2">
        <v>0.70756944444444447</v>
      </c>
      <c r="O17" s="2">
        <v>4.87037037037037E-2</v>
      </c>
      <c r="P17">
        <v>4</v>
      </c>
      <c r="Q17" s="7">
        <v>4.67</v>
      </c>
      <c r="R17" t="b">
        <v>1</v>
      </c>
      <c r="S17" t="str">
        <f>_xlfn.IFNA(VLOOKUP(I17,מצבת_כלי_רכב!$E:$F,2,),"לא נמצא")</f>
        <v>איציק גבע</v>
      </c>
      <c r="T17" t="str">
        <f t="shared" si="0"/>
        <v>no</v>
      </c>
    </row>
    <row r="18" spans="1:20">
      <c r="A18" s="1">
        <v>45653</v>
      </c>
      <c r="B18" s="9">
        <v>45653</v>
      </c>
      <c r="C18" s="9" t="s">
        <v>201</v>
      </c>
      <c r="D18" t="s">
        <v>55</v>
      </c>
      <c r="E18" t="s">
        <v>56</v>
      </c>
      <c r="F18" t="s">
        <v>57</v>
      </c>
      <c r="H18" t="s">
        <v>58</v>
      </c>
      <c r="I18">
        <v>63864202</v>
      </c>
      <c r="L18" t="s">
        <v>59</v>
      </c>
      <c r="M18" s="2">
        <v>0.4485763888888889</v>
      </c>
      <c r="N18" s="2">
        <v>0.54374999999999996</v>
      </c>
      <c r="O18" s="2">
        <v>9.5173611111111112E-2</v>
      </c>
      <c r="P18" t="s">
        <v>20</v>
      </c>
      <c r="Q18" s="7">
        <v>5</v>
      </c>
      <c r="R18" t="b">
        <v>1</v>
      </c>
      <c r="S18" t="str">
        <f>_xlfn.IFNA(VLOOKUP(I18,מצבת_כלי_רכב!$E:$F,2,),"לא נמצא")</f>
        <v xml:space="preserve">אבי ברכה </v>
      </c>
      <c r="T18" t="str">
        <f t="shared" si="0"/>
        <v>yes</v>
      </c>
    </row>
    <row r="19" spans="1:20">
      <c r="A19" s="1">
        <v>45655</v>
      </c>
      <c r="B19" s="9">
        <v>45655</v>
      </c>
      <c r="C19" s="9" t="s">
        <v>202</v>
      </c>
      <c r="D19" t="s">
        <v>60</v>
      </c>
      <c r="E19" t="s">
        <v>25</v>
      </c>
      <c r="F19" t="s">
        <v>26</v>
      </c>
      <c r="H19" t="s">
        <v>27</v>
      </c>
      <c r="I19">
        <v>50113501</v>
      </c>
      <c r="L19" t="s">
        <v>28</v>
      </c>
      <c r="M19" s="2">
        <v>0.39321759259259259</v>
      </c>
      <c r="N19" s="2">
        <v>0.79166666666666663</v>
      </c>
      <c r="O19" s="2">
        <v>0.39844907407407409</v>
      </c>
      <c r="P19">
        <v>6</v>
      </c>
      <c r="Q19" s="7">
        <v>57.4</v>
      </c>
      <c r="R19" t="b">
        <v>1</v>
      </c>
      <c r="S19" t="str">
        <f>_xlfn.IFNA(VLOOKUP(I19,מצבת_כלי_רכב!$E:$F,2,),"לא נמצא")</f>
        <v>יאיר חסידוב</v>
      </c>
      <c r="T19" t="str">
        <f t="shared" si="0"/>
        <v>no</v>
      </c>
    </row>
    <row r="20" spans="1:20">
      <c r="A20" s="1">
        <v>45655</v>
      </c>
      <c r="B20" s="9">
        <v>45655</v>
      </c>
      <c r="C20" s="9" t="s">
        <v>202</v>
      </c>
      <c r="D20" t="s">
        <v>60</v>
      </c>
      <c r="E20" t="s">
        <v>21</v>
      </c>
      <c r="F20" t="s">
        <v>38</v>
      </c>
      <c r="H20" t="s">
        <v>39</v>
      </c>
      <c r="I20">
        <v>53484801</v>
      </c>
      <c r="L20" t="s">
        <v>54</v>
      </c>
      <c r="M20" s="2">
        <v>0.48385416666666664</v>
      </c>
      <c r="N20" s="2">
        <v>0.48484953703703704</v>
      </c>
      <c r="O20" s="2">
        <v>9.9537037037037042E-4</v>
      </c>
      <c r="P20">
        <v>4</v>
      </c>
      <c r="Q20" s="7">
        <v>7.0000000000000007E-2</v>
      </c>
      <c r="R20" t="b">
        <v>1</v>
      </c>
      <c r="S20" t="str">
        <f>_xlfn.IFNA(VLOOKUP(I20,מצבת_כלי_רכב!$E:$F,2,),"לא נמצא")</f>
        <v>איציק גבע</v>
      </c>
      <c r="T20" t="str">
        <f t="shared" si="0"/>
        <v>no</v>
      </c>
    </row>
    <row r="21" spans="1:20">
      <c r="A21" s="1">
        <v>45655</v>
      </c>
      <c r="B21" s="9">
        <v>45655</v>
      </c>
      <c r="C21" s="9" t="s">
        <v>202</v>
      </c>
      <c r="D21" t="s">
        <v>60</v>
      </c>
      <c r="E21" t="s">
        <v>47</v>
      </c>
      <c r="F21" t="s">
        <v>48</v>
      </c>
      <c r="H21" t="s">
        <v>49</v>
      </c>
      <c r="I21">
        <v>40295602</v>
      </c>
      <c r="L21" t="s">
        <v>46</v>
      </c>
      <c r="M21" s="2">
        <v>0.56001157407407409</v>
      </c>
      <c r="N21" s="2">
        <v>0.56973379629629628</v>
      </c>
      <c r="O21" s="2">
        <v>9.7222222222222224E-3</v>
      </c>
      <c r="P21">
        <v>5.7</v>
      </c>
      <c r="Q21" s="7">
        <v>1.33</v>
      </c>
      <c r="R21" t="b">
        <v>1</v>
      </c>
      <c r="S21" t="str">
        <f>_xlfn.IFNA(VLOOKUP(I21,מצבת_כלי_רכב!$E:$F,2,),"לא נמצא")</f>
        <v>יאיר חסידוף</v>
      </c>
      <c r="T21" t="str">
        <f t="shared" si="0"/>
        <v>no</v>
      </c>
    </row>
    <row r="22" spans="1:20">
      <c r="A22" s="1">
        <v>45655</v>
      </c>
      <c r="B22" s="9">
        <v>45655</v>
      </c>
      <c r="C22" s="9" t="s">
        <v>202</v>
      </c>
      <c r="D22" t="s">
        <v>60</v>
      </c>
      <c r="E22" t="s">
        <v>56</v>
      </c>
      <c r="F22" t="s">
        <v>57</v>
      </c>
      <c r="H22" t="s">
        <v>58</v>
      </c>
      <c r="I22">
        <v>63864202</v>
      </c>
      <c r="L22" t="s">
        <v>61</v>
      </c>
      <c r="M22" s="2">
        <v>0.56944444444444442</v>
      </c>
      <c r="N22" s="2">
        <v>0.59815972222222225</v>
      </c>
      <c r="O22" s="2">
        <v>2.8715277777777777E-2</v>
      </c>
      <c r="P22">
        <v>6.3</v>
      </c>
      <c r="Q22" s="7">
        <v>4.3</v>
      </c>
      <c r="R22" t="b">
        <v>1</v>
      </c>
      <c r="S22" t="str">
        <f>_xlfn.IFNA(VLOOKUP(I22,מצבת_כלי_רכב!$E:$F,2,),"לא נמצא")</f>
        <v xml:space="preserve">אבי ברכה </v>
      </c>
      <c r="T22" t="str">
        <f t="shared" si="0"/>
        <v>no</v>
      </c>
    </row>
    <row r="23" spans="1:20">
      <c r="A23" s="1">
        <v>45655</v>
      </c>
      <c r="B23" s="9">
        <v>45655</v>
      </c>
      <c r="C23" s="9" t="s">
        <v>202</v>
      </c>
      <c r="D23" t="s">
        <v>60</v>
      </c>
      <c r="E23" t="s">
        <v>21</v>
      </c>
      <c r="F23" t="s">
        <v>22</v>
      </c>
      <c r="H23" t="s">
        <v>23</v>
      </c>
      <c r="I23">
        <v>74599802</v>
      </c>
      <c r="L23" t="s">
        <v>51</v>
      </c>
      <c r="M23" s="2">
        <v>0.75053240740740745</v>
      </c>
      <c r="N23" s="2">
        <v>0.75886574074074076</v>
      </c>
      <c r="O23" s="2">
        <v>8.3333333333333332E-3</v>
      </c>
      <c r="P23">
        <v>6.4</v>
      </c>
      <c r="Q23" s="7">
        <v>1.28</v>
      </c>
      <c r="R23" t="b">
        <v>1</v>
      </c>
      <c r="S23" t="str">
        <f>_xlfn.IFNA(VLOOKUP(I23,מצבת_כלי_רכב!$E:$F,2,),"לא נמצא")</f>
        <v>מחסן איציק משיח</v>
      </c>
      <c r="T23" t="str">
        <f t="shared" si="0"/>
        <v>no</v>
      </c>
    </row>
    <row r="24" spans="1:20">
      <c r="A24" s="1">
        <v>45656</v>
      </c>
      <c r="B24" s="9">
        <v>45656</v>
      </c>
      <c r="C24" s="9" t="s">
        <v>203</v>
      </c>
      <c r="D24" t="s">
        <v>62</v>
      </c>
      <c r="E24" t="s">
        <v>21</v>
      </c>
      <c r="F24" t="s">
        <v>38</v>
      </c>
      <c r="H24" t="s">
        <v>39</v>
      </c>
      <c r="I24">
        <v>53484801</v>
      </c>
      <c r="L24" t="s">
        <v>63</v>
      </c>
      <c r="M24" s="2">
        <v>0.42791666666666667</v>
      </c>
      <c r="N24" s="2">
        <v>0.49180555555555555</v>
      </c>
      <c r="O24" s="2">
        <v>6.3888888888888884E-2</v>
      </c>
      <c r="P24">
        <v>4.2</v>
      </c>
      <c r="Q24" s="7">
        <v>6.44</v>
      </c>
      <c r="R24" t="b">
        <v>1</v>
      </c>
      <c r="S24" t="str">
        <f>_xlfn.IFNA(VLOOKUP(I24,מצבת_כלי_רכב!$E:$F,2,),"לא נמצא")</f>
        <v>איציק גבע</v>
      </c>
      <c r="T24" t="str">
        <f t="shared" si="0"/>
        <v>no</v>
      </c>
    </row>
    <row r="25" spans="1:20">
      <c r="A25" s="1">
        <v>45657</v>
      </c>
      <c r="B25" s="9">
        <v>45657</v>
      </c>
      <c r="C25" s="9" t="s">
        <v>204</v>
      </c>
      <c r="D25" t="s">
        <v>64</v>
      </c>
      <c r="E25" t="s">
        <v>56</v>
      </c>
      <c r="F25" t="s">
        <v>57</v>
      </c>
      <c r="H25" t="s">
        <v>58</v>
      </c>
      <c r="I25">
        <v>63864202</v>
      </c>
      <c r="L25" t="s">
        <v>65</v>
      </c>
      <c r="M25" s="2">
        <v>0.49256944444444445</v>
      </c>
      <c r="N25" s="2">
        <v>0.50159722222222225</v>
      </c>
      <c r="O25" s="2">
        <v>9.0277777777777769E-3</v>
      </c>
      <c r="P25">
        <v>3</v>
      </c>
      <c r="Q25" s="7">
        <v>0.65</v>
      </c>
      <c r="R25" t="b">
        <v>1</v>
      </c>
      <c r="S25" t="str">
        <f>_xlfn.IFNA(VLOOKUP(I25,מצבת_כלי_רכב!$E:$F,2,),"לא נמצא")</f>
        <v xml:space="preserve">אבי ברכה </v>
      </c>
      <c r="T25" t="str">
        <f t="shared" si="0"/>
        <v>no</v>
      </c>
    </row>
    <row r="26" spans="1:20">
      <c r="A26" s="1">
        <v>45657</v>
      </c>
      <c r="B26" s="9">
        <v>45657</v>
      </c>
      <c r="C26" s="9" t="s">
        <v>204</v>
      </c>
      <c r="D26" t="s">
        <v>64</v>
      </c>
      <c r="E26" t="s">
        <v>66</v>
      </c>
      <c r="F26" t="s">
        <v>67</v>
      </c>
      <c r="G26" s="3" t="s">
        <v>68</v>
      </c>
      <c r="H26" t="s">
        <v>69</v>
      </c>
      <c r="I26">
        <v>73382101</v>
      </c>
      <c r="L26" t="s">
        <v>50</v>
      </c>
      <c r="M26" s="2">
        <v>0.53431712962962963</v>
      </c>
      <c r="N26" s="2">
        <v>0.54269675925925931</v>
      </c>
      <c r="O26" s="2">
        <v>8.3796296296296292E-3</v>
      </c>
      <c r="P26">
        <v>5</v>
      </c>
      <c r="Q26" s="7">
        <v>1</v>
      </c>
      <c r="R26" t="b">
        <v>1</v>
      </c>
      <c r="S26" t="str">
        <f>_xlfn.IFNA(VLOOKUP(I26,מצבת_כלי_רכב!$E:$F,2,),"לא נמצא")</f>
        <v>ארז שפירא(מאגר)</v>
      </c>
      <c r="T26" t="str">
        <f t="shared" si="0"/>
        <v>no</v>
      </c>
    </row>
    <row r="27" spans="1:20">
      <c r="A27" s="1">
        <v>45657</v>
      </c>
      <c r="B27" s="9">
        <v>45657</v>
      </c>
      <c r="C27" s="9" t="s">
        <v>204</v>
      </c>
      <c r="D27" t="s">
        <v>64</v>
      </c>
      <c r="E27" t="s">
        <v>29</v>
      </c>
      <c r="F27" t="s">
        <v>30</v>
      </c>
      <c r="H27" t="s">
        <v>31</v>
      </c>
      <c r="I27">
        <v>51513101</v>
      </c>
      <c r="L27" t="s">
        <v>70</v>
      </c>
      <c r="M27" s="2">
        <v>0.57758101851851851</v>
      </c>
      <c r="N27" s="2">
        <v>0.63285879629629627</v>
      </c>
      <c r="O27" s="2">
        <v>5.527777777777778E-2</v>
      </c>
      <c r="P27" t="s">
        <v>20</v>
      </c>
      <c r="Q27" s="7">
        <v>17</v>
      </c>
      <c r="R27" t="b">
        <v>1</v>
      </c>
      <c r="S27" t="str">
        <f>_xlfn.IFNA(VLOOKUP(I27,מצבת_כלי_רכב!$E:$F,2,),"לא נמצא")</f>
        <v>יגאל פניאל</v>
      </c>
      <c r="T27" t="str">
        <f t="shared" si="0"/>
        <v>no</v>
      </c>
    </row>
    <row r="28" spans="1:20">
      <c r="A28" s="1">
        <v>45657</v>
      </c>
      <c r="B28" s="9">
        <v>45657</v>
      </c>
      <c r="C28" s="9" t="s">
        <v>204</v>
      </c>
      <c r="D28" t="s">
        <v>64</v>
      </c>
      <c r="E28" t="s">
        <v>47</v>
      </c>
      <c r="F28" t="s">
        <v>48</v>
      </c>
      <c r="H28" t="s">
        <v>49</v>
      </c>
      <c r="I28">
        <v>40295602</v>
      </c>
      <c r="L28" t="s">
        <v>40</v>
      </c>
      <c r="M28" s="2">
        <v>0.58163194444444444</v>
      </c>
      <c r="N28" s="2">
        <v>0.59343749999999995</v>
      </c>
      <c r="O28" s="2">
        <v>1.1805555555555555E-2</v>
      </c>
      <c r="P28">
        <v>12.4</v>
      </c>
      <c r="Q28" s="7">
        <v>3.51</v>
      </c>
      <c r="R28" t="b">
        <v>1</v>
      </c>
      <c r="S28" t="str">
        <f>_xlfn.IFNA(VLOOKUP(I28,מצבת_כלי_רכב!$E:$F,2,),"לא נמצא")</f>
        <v>יאיר חסידוף</v>
      </c>
      <c r="T28" t="str">
        <f t="shared" si="0"/>
        <v>no</v>
      </c>
    </row>
    <row r="29" spans="1:20">
      <c r="A29" s="1">
        <v>45657</v>
      </c>
      <c r="B29" s="9">
        <v>45657</v>
      </c>
      <c r="C29" s="9" t="s">
        <v>204</v>
      </c>
      <c r="D29" t="s">
        <v>64</v>
      </c>
      <c r="E29" t="s">
        <v>47</v>
      </c>
      <c r="F29" t="s">
        <v>48</v>
      </c>
      <c r="H29" t="s">
        <v>49</v>
      </c>
      <c r="I29">
        <v>40295602</v>
      </c>
      <c r="L29" t="s">
        <v>40</v>
      </c>
      <c r="M29" s="2">
        <v>0.61015046296296294</v>
      </c>
      <c r="N29" s="2">
        <v>0.63167824074074075</v>
      </c>
      <c r="O29" s="2">
        <v>2.1527777777777778E-2</v>
      </c>
      <c r="P29">
        <v>12.4</v>
      </c>
      <c r="Q29" s="7">
        <v>6.41</v>
      </c>
      <c r="R29" t="b">
        <v>1</v>
      </c>
      <c r="S29" t="str">
        <f>_xlfn.IFNA(VLOOKUP(I29,מצבת_כלי_רכב!$E:$F,2,),"לא נמצא")</f>
        <v>יאיר חסידוף</v>
      </c>
      <c r="T29" t="str">
        <f t="shared" si="0"/>
        <v>no</v>
      </c>
    </row>
    <row r="30" spans="1:20">
      <c r="A30" s="1">
        <v>45657</v>
      </c>
      <c r="B30" s="9">
        <v>45657</v>
      </c>
      <c r="C30" s="9" t="s">
        <v>204</v>
      </c>
      <c r="D30" t="s">
        <v>64</v>
      </c>
      <c r="E30" t="s">
        <v>21</v>
      </c>
      <c r="F30" t="s">
        <v>38</v>
      </c>
      <c r="H30" t="s">
        <v>39</v>
      </c>
      <c r="I30">
        <v>53484801</v>
      </c>
      <c r="L30" t="s">
        <v>71</v>
      </c>
      <c r="M30" s="2">
        <v>0.6567708333333333</v>
      </c>
      <c r="N30" s="2">
        <v>0.66024305555555551</v>
      </c>
      <c r="O30" s="2">
        <v>3.472222222222222E-3</v>
      </c>
      <c r="P30">
        <v>6.6</v>
      </c>
      <c r="Q30" s="7">
        <v>0.55000000000000004</v>
      </c>
      <c r="R30" t="b">
        <v>1</v>
      </c>
      <c r="S30" t="str">
        <f>_xlfn.IFNA(VLOOKUP(I30,מצבת_כלי_רכב!$E:$F,2,),"לא נמצא")</f>
        <v>איציק גבע</v>
      </c>
      <c r="T30" t="str">
        <f t="shared" si="0"/>
        <v>no</v>
      </c>
    </row>
    <row r="31" spans="1:20">
      <c r="A31" s="1">
        <v>45657</v>
      </c>
      <c r="B31" s="9">
        <v>45657</v>
      </c>
      <c r="C31" s="9" t="s">
        <v>204</v>
      </c>
      <c r="D31" t="s">
        <v>64</v>
      </c>
      <c r="E31" t="s">
        <v>72</v>
      </c>
      <c r="F31" t="s">
        <v>73</v>
      </c>
      <c r="G31" t="s">
        <v>74</v>
      </c>
      <c r="H31" t="s">
        <v>75</v>
      </c>
      <c r="I31">
        <v>70725702</v>
      </c>
      <c r="L31" t="s">
        <v>76</v>
      </c>
      <c r="M31" s="2">
        <v>0.73175925925925922</v>
      </c>
      <c r="N31" s="2">
        <v>0.77967592592592594</v>
      </c>
      <c r="O31" s="2">
        <v>4.791666666666667E-2</v>
      </c>
      <c r="P31">
        <v>6.2</v>
      </c>
      <c r="Q31" s="7">
        <v>7.13</v>
      </c>
      <c r="R31" t="b">
        <v>1</v>
      </c>
      <c r="S31" t="str">
        <f>_xlfn.IFNA(VLOOKUP(I31,מצבת_כלי_רכב!$E:$F,2,),"לא נמצא")</f>
        <v>יחזקאל שמעוני</v>
      </c>
      <c r="T31" t="str">
        <f t="shared" si="0"/>
        <v>no</v>
      </c>
    </row>
    <row r="32" spans="1:20">
      <c r="A32" s="1">
        <v>45657</v>
      </c>
      <c r="B32" s="9">
        <v>45657</v>
      </c>
      <c r="C32" s="9" t="s">
        <v>204</v>
      </c>
      <c r="D32" t="s">
        <v>64</v>
      </c>
      <c r="E32" t="s">
        <v>77</v>
      </c>
      <c r="F32" t="s">
        <v>78</v>
      </c>
      <c r="G32" t="s">
        <v>74</v>
      </c>
      <c r="H32" t="s">
        <v>79</v>
      </c>
      <c r="I32">
        <v>77443601</v>
      </c>
      <c r="L32" t="s">
        <v>80</v>
      </c>
      <c r="M32" s="2">
        <v>0.73570601851851847</v>
      </c>
      <c r="N32" s="2">
        <v>0.73987268518518523</v>
      </c>
      <c r="O32" s="2">
        <v>4.1666666666666666E-3</v>
      </c>
      <c r="P32">
        <v>5.5</v>
      </c>
      <c r="Q32" s="7">
        <v>0.55000000000000004</v>
      </c>
      <c r="R32" t="b">
        <v>1</v>
      </c>
      <c r="S32" t="str">
        <f>_xlfn.IFNA(VLOOKUP(I32,מצבת_כלי_רכב!$E:$F,2,),"לא נמצא")</f>
        <v>דניאל קעאטבי</v>
      </c>
      <c r="T32" t="str">
        <f t="shared" si="0"/>
        <v>no</v>
      </c>
    </row>
    <row r="33" spans="1:20">
      <c r="A33" s="1">
        <v>45657</v>
      </c>
      <c r="B33" s="9">
        <v>45657</v>
      </c>
      <c r="C33" s="9" t="s">
        <v>204</v>
      </c>
      <c r="D33" t="s">
        <v>64</v>
      </c>
      <c r="E33" t="s">
        <v>77</v>
      </c>
      <c r="F33" t="s">
        <v>78</v>
      </c>
      <c r="G33" t="s">
        <v>74</v>
      </c>
      <c r="H33" t="s">
        <v>79</v>
      </c>
      <c r="I33">
        <v>77443601</v>
      </c>
      <c r="L33" t="s">
        <v>80</v>
      </c>
      <c r="M33" s="2">
        <v>0.74425925925925929</v>
      </c>
      <c r="N33" s="2">
        <v>0.75259259259259259</v>
      </c>
      <c r="O33" s="2">
        <v>8.3333333333333332E-3</v>
      </c>
      <c r="P33">
        <v>5.5</v>
      </c>
      <c r="Q33" s="7">
        <v>1.1000000000000001</v>
      </c>
      <c r="R33" t="b">
        <v>1</v>
      </c>
      <c r="S33" t="str">
        <f>_xlfn.IFNA(VLOOKUP(I33,מצבת_כלי_רכב!$E:$F,2,),"לא נמצא")</f>
        <v>דניאל קעאטבי</v>
      </c>
      <c r="T33" t="str">
        <f t="shared" si="0"/>
        <v>no</v>
      </c>
    </row>
    <row r="34" spans="1:20">
      <c r="A34" s="1">
        <v>45658</v>
      </c>
      <c r="B34" s="9">
        <v>45658</v>
      </c>
      <c r="C34" s="9" t="s">
        <v>199</v>
      </c>
      <c r="D34" t="s">
        <v>15</v>
      </c>
      <c r="E34" t="s">
        <v>77</v>
      </c>
      <c r="F34" t="s">
        <v>78</v>
      </c>
      <c r="G34" t="s">
        <v>74</v>
      </c>
      <c r="H34" t="s">
        <v>79</v>
      </c>
      <c r="I34">
        <v>77443601</v>
      </c>
      <c r="L34" t="s">
        <v>45</v>
      </c>
      <c r="M34" s="2">
        <v>0.4274074074074074</v>
      </c>
      <c r="N34" s="2">
        <v>0.44261574074074073</v>
      </c>
      <c r="O34" s="2">
        <v>1.5208333333333334E-2</v>
      </c>
      <c r="P34" t="s">
        <v>20</v>
      </c>
      <c r="Q34" s="7">
        <v>10</v>
      </c>
      <c r="R34" t="b">
        <v>1</v>
      </c>
      <c r="S34" t="str">
        <f>_xlfn.IFNA(VLOOKUP(I34,מצבת_כלי_רכב!$E:$F,2,),"לא נמצא")</f>
        <v>דניאל קעאטבי</v>
      </c>
      <c r="T34" t="str">
        <f t="shared" si="0"/>
        <v>no</v>
      </c>
    </row>
    <row r="35" spans="1:20">
      <c r="A35" s="1">
        <v>45658</v>
      </c>
      <c r="B35" s="9">
        <v>45658</v>
      </c>
      <c r="C35" s="9" t="s">
        <v>199</v>
      </c>
      <c r="D35" t="s">
        <v>15</v>
      </c>
      <c r="E35" t="s">
        <v>25</v>
      </c>
      <c r="F35" t="s">
        <v>26</v>
      </c>
      <c r="H35" t="s">
        <v>27</v>
      </c>
      <c r="I35">
        <v>50113501</v>
      </c>
      <c r="L35" t="s">
        <v>81</v>
      </c>
      <c r="M35" s="2">
        <v>0.53194444444444444</v>
      </c>
      <c r="N35" s="2">
        <v>0.5688657407407407</v>
      </c>
      <c r="O35" s="2">
        <v>3.6921296296296299E-2</v>
      </c>
      <c r="P35">
        <v>12.4</v>
      </c>
      <c r="Q35" s="7">
        <v>10.95</v>
      </c>
      <c r="R35" t="b">
        <v>1</v>
      </c>
      <c r="S35" t="str">
        <f>_xlfn.IFNA(VLOOKUP(I35,מצבת_כלי_רכב!$E:$F,2,),"לא נמצא")</f>
        <v>יאיר חסידוב</v>
      </c>
      <c r="T35" t="str">
        <f t="shared" si="0"/>
        <v>no</v>
      </c>
    </row>
    <row r="36" spans="1:20">
      <c r="A36" s="1">
        <v>45658</v>
      </c>
      <c r="B36" s="9">
        <v>45658</v>
      </c>
      <c r="C36" s="9" t="s">
        <v>199</v>
      </c>
      <c r="D36" t="s">
        <v>15</v>
      </c>
      <c r="E36" t="s">
        <v>21</v>
      </c>
      <c r="F36" t="s">
        <v>38</v>
      </c>
      <c r="H36" t="s">
        <v>39</v>
      </c>
      <c r="I36">
        <v>53484801</v>
      </c>
      <c r="L36" t="s">
        <v>28</v>
      </c>
      <c r="M36" s="2">
        <v>0.54475694444444445</v>
      </c>
      <c r="N36" s="2">
        <v>0.65458333333333329</v>
      </c>
      <c r="O36" s="2">
        <v>0.10982638888888889</v>
      </c>
      <c r="P36">
        <v>6</v>
      </c>
      <c r="Q36" s="7">
        <v>15.8</v>
      </c>
      <c r="R36" t="b">
        <v>1</v>
      </c>
      <c r="S36" t="str">
        <f>_xlfn.IFNA(VLOOKUP(I36,מצבת_כלי_רכב!$E:$F,2,),"לא נמצא")</f>
        <v>איציק גבע</v>
      </c>
      <c r="T36" t="str">
        <f t="shared" si="0"/>
        <v>no</v>
      </c>
    </row>
    <row r="37" spans="1:20">
      <c r="A37" s="1">
        <v>45658</v>
      </c>
      <c r="B37" s="9">
        <v>45658</v>
      </c>
      <c r="C37" s="9" t="s">
        <v>199</v>
      </c>
      <c r="D37" t="s">
        <v>15</v>
      </c>
      <c r="E37" t="s">
        <v>82</v>
      </c>
      <c r="F37" t="s">
        <v>38</v>
      </c>
      <c r="G37" t="s">
        <v>74</v>
      </c>
      <c r="H37" t="s">
        <v>83</v>
      </c>
      <c r="I37">
        <v>6823255</v>
      </c>
      <c r="L37" t="s">
        <v>84</v>
      </c>
      <c r="M37" s="2">
        <v>0.56111111111111112</v>
      </c>
      <c r="N37" s="2">
        <v>0.57893518518518516</v>
      </c>
      <c r="O37" s="2">
        <v>1.7824074074074076E-2</v>
      </c>
      <c r="P37" t="s">
        <v>20</v>
      </c>
      <c r="Q37" s="7">
        <v>30</v>
      </c>
      <c r="R37" t="b">
        <v>1</v>
      </c>
      <c r="S37" t="str">
        <f>_xlfn.IFNA(VLOOKUP(I37,מצבת_כלי_רכב!$E:$F,2,),"לא נמצא")</f>
        <v xml:space="preserve">אמנון גבע </v>
      </c>
      <c r="T37" t="str">
        <f t="shared" si="0"/>
        <v>no</v>
      </c>
    </row>
    <row r="38" spans="1:20">
      <c r="A38" s="1">
        <v>45659</v>
      </c>
      <c r="B38" s="9">
        <v>45659</v>
      </c>
      <c r="C38" s="9" t="s">
        <v>200</v>
      </c>
      <c r="D38" t="s">
        <v>33</v>
      </c>
      <c r="E38" t="s">
        <v>85</v>
      </c>
      <c r="F38" t="s">
        <v>86</v>
      </c>
      <c r="H38" t="s">
        <v>87</v>
      </c>
      <c r="I38">
        <v>54718201</v>
      </c>
      <c r="L38" t="s">
        <v>51</v>
      </c>
      <c r="M38" s="2">
        <v>0.33333333333333331</v>
      </c>
      <c r="N38" s="2">
        <v>0.33829861111111109</v>
      </c>
      <c r="O38" s="2">
        <v>4.9652777777777777E-3</v>
      </c>
      <c r="P38">
        <v>6.4</v>
      </c>
      <c r="Q38" s="7">
        <v>0.75</v>
      </c>
      <c r="R38" t="b">
        <v>1</v>
      </c>
      <c r="S38" t="str">
        <f>_xlfn.IFNA(VLOOKUP(I38,מצבת_כלי_רכב!$E:$F,2,),"לא נמצא")</f>
        <v>עמית רוזנשטיין</v>
      </c>
      <c r="T38" t="str">
        <f t="shared" si="0"/>
        <v>no</v>
      </c>
    </row>
    <row r="39" spans="1:20">
      <c r="A39" s="1">
        <v>45659</v>
      </c>
      <c r="B39" s="9">
        <v>45659</v>
      </c>
      <c r="C39" s="9" t="s">
        <v>200</v>
      </c>
      <c r="D39" t="s">
        <v>33</v>
      </c>
      <c r="E39" t="s">
        <v>21</v>
      </c>
      <c r="F39" t="s">
        <v>22</v>
      </c>
      <c r="H39" t="s">
        <v>23</v>
      </c>
      <c r="I39">
        <v>74599802</v>
      </c>
      <c r="L39" t="s">
        <v>51</v>
      </c>
      <c r="M39" s="2">
        <v>0.40763888888888888</v>
      </c>
      <c r="N39" s="2">
        <v>0.4152777777777778</v>
      </c>
      <c r="O39" s="2">
        <v>7.6388888888888886E-3</v>
      </c>
      <c r="P39">
        <v>6.4</v>
      </c>
      <c r="Q39" s="7">
        <v>1.17</v>
      </c>
      <c r="R39" t="b">
        <v>1</v>
      </c>
      <c r="S39" t="str">
        <f>_xlfn.IFNA(VLOOKUP(I39,מצבת_כלי_רכב!$E:$F,2,),"לא נמצא")</f>
        <v>מחסן איציק משיח</v>
      </c>
      <c r="T39" t="str">
        <f t="shared" si="0"/>
        <v>no</v>
      </c>
    </row>
    <row r="40" spans="1:20">
      <c r="A40" s="1">
        <v>45659</v>
      </c>
      <c r="B40" s="9">
        <v>45659</v>
      </c>
      <c r="C40" s="9" t="s">
        <v>200</v>
      </c>
      <c r="D40" t="s">
        <v>33</v>
      </c>
      <c r="E40" t="s">
        <v>41</v>
      </c>
      <c r="F40" t="s">
        <v>42</v>
      </c>
      <c r="H40" t="s">
        <v>43</v>
      </c>
      <c r="I40">
        <v>76886302</v>
      </c>
      <c r="L40" t="s">
        <v>88</v>
      </c>
      <c r="M40" s="2">
        <v>0.53144675925925922</v>
      </c>
      <c r="N40" s="2">
        <v>0.65644675925925922</v>
      </c>
      <c r="O40" s="2">
        <v>0.125</v>
      </c>
      <c r="P40">
        <v>7</v>
      </c>
      <c r="Q40" s="7">
        <v>21</v>
      </c>
      <c r="R40" t="b">
        <v>1</v>
      </c>
      <c r="S40" t="str">
        <f>_xlfn.IFNA(VLOOKUP(I40,מצבת_כלי_רכב!$E:$F,2,),"לא נמצא")</f>
        <v>יניב הררי</v>
      </c>
      <c r="T40" t="str">
        <f t="shared" si="0"/>
        <v>no</v>
      </c>
    </row>
    <row r="41" spans="1:20">
      <c r="A41" s="1">
        <v>45659</v>
      </c>
      <c r="B41" s="9">
        <v>45659</v>
      </c>
      <c r="C41" s="9" t="s">
        <v>200</v>
      </c>
      <c r="D41" t="s">
        <v>33</v>
      </c>
      <c r="E41" t="s">
        <v>25</v>
      </c>
      <c r="F41" t="s">
        <v>26</v>
      </c>
      <c r="H41" t="s">
        <v>27</v>
      </c>
      <c r="I41">
        <v>50113501</v>
      </c>
      <c r="L41" t="s">
        <v>89</v>
      </c>
      <c r="M41" s="2">
        <v>0.58888888888888891</v>
      </c>
      <c r="N41" s="2">
        <v>0.60200231481481481</v>
      </c>
      <c r="O41" s="2">
        <v>1.3113425925925926E-2</v>
      </c>
      <c r="P41" t="s">
        <v>20</v>
      </c>
      <c r="Q41" s="7">
        <v>20</v>
      </c>
      <c r="R41" t="b">
        <v>1</v>
      </c>
      <c r="S41" t="str">
        <f>_xlfn.IFNA(VLOOKUP(I41,מצבת_כלי_רכב!$E:$F,2,),"לא נמצא")</f>
        <v>יאיר חסידוב</v>
      </c>
      <c r="T41" t="str">
        <f t="shared" si="0"/>
        <v>no</v>
      </c>
    </row>
    <row r="42" spans="1:20">
      <c r="A42" s="1">
        <v>45659</v>
      </c>
      <c r="B42" s="9">
        <v>45659</v>
      </c>
      <c r="C42" s="9" t="s">
        <v>200</v>
      </c>
      <c r="D42" t="s">
        <v>33</v>
      </c>
      <c r="E42" t="s">
        <v>16</v>
      </c>
      <c r="F42" t="s">
        <v>17</v>
      </c>
      <c r="H42" t="s">
        <v>18</v>
      </c>
      <c r="I42">
        <v>19253701</v>
      </c>
      <c r="L42" t="s">
        <v>90</v>
      </c>
      <c r="M42" s="2">
        <v>0.62424768518518514</v>
      </c>
      <c r="N42" s="2">
        <v>0.63872685185185185</v>
      </c>
      <c r="O42" s="2">
        <v>1.4479166666666666E-2</v>
      </c>
      <c r="P42" t="s">
        <v>20</v>
      </c>
      <c r="Q42" s="7">
        <v>17</v>
      </c>
      <c r="R42" t="b">
        <v>1</v>
      </c>
      <c r="S42" t="str">
        <f>_xlfn.IFNA(VLOOKUP(I42,מצבת_כלי_רכב!$E:$F,2,),"לא נמצא")</f>
        <v>מאגר - תובל (בעבר עומר כהן - טכנאי/ עמית רוזנשטיין)</v>
      </c>
      <c r="T42" t="str">
        <f t="shared" si="0"/>
        <v>no</v>
      </c>
    </row>
    <row r="43" spans="1:20">
      <c r="A43" s="1">
        <v>45659</v>
      </c>
      <c r="B43" s="9">
        <v>45659</v>
      </c>
      <c r="C43" s="9" t="s">
        <v>200</v>
      </c>
      <c r="D43" t="s">
        <v>33</v>
      </c>
      <c r="E43" t="s">
        <v>21</v>
      </c>
      <c r="F43" t="s">
        <v>22</v>
      </c>
      <c r="H43" t="s">
        <v>23</v>
      </c>
      <c r="I43">
        <v>74599802</v>
      </c>
      <c r="L43" t="s">
        <v>51</v>
      </c>
      <c r="M43" s="2">
        <v>0.62908564814814816</v>
      </c>
      <c r="N43" s="2">
        <v>0.63950231481481479</v>
      </c>
      <c r="O43" s="2">
        <v>1.0416666666666666E-2</v>
      </c>
      <c r="P43">
        <v>6.4</v>
      </c>
      <c r="Q43" s="7">
        <v>1.6</v>
      </c>
      <c r="R43" t="b">
        <v>1</v>
      </c>
      <c r="S43" t="str">
        <f>_xlfn.IFNA(VLOOKUP(I43,מצבת_כלי_רכב!$E:$F,2,),"לא נמצא")</f>
        <v>מחסן איציק משיח</v>
      </c>
      <c r="T43" t="str">
        <f t="shared" si="0"/>
        <v>no</v>
      </c>
    </row>
    <row r="44" spans="1:20">
      <c r="A44" s="1">
        <v>45659</v>
      </c>
      <c r="B44" s="9">
        <v>45659</v>
      </c>
      <c r="C44" s="9" t="s">
        <v>200</v>
      </c>
      <c r="D44" t="s">
        <v>33</v>
      </c>
      <c r="E44" t="s">
        <v>72</v>
      </c>
      <c r="F44" t="s">
        <v>73</v>
      </c>
      <c r="G44" t="s">
        <v>74</v>
      </c>
      <c r="H44" t="s">
        <v>75</v>
      </c>
      <c r="I44">
        <v>70725702</v>
      </c>
      <c r="L44" t="s">
        <v>45</v>
      </c>
      <c r="M44" s="2">
        <v>0.72918981481481482</v>
      </c>
      <c r="N44" s="2">
        <v>0.82327546296296295</v>
      </c>
      <c r="O44" s="2">
        <v>9.4085648148148154E-2</v>
      </c>
      <c r="P44" t="s">
        <v>20</v>
      </c>
      <c r="Q44" s="7">
        <v>26</v>
      </c>
      <c r="R44" t="b">
        <v>1</v>
      </c>
      <c r="S44" t="str">
        <f>_xlfn.IFNA(VLOOKUP(I44,מצבת_כלי_רכב!$E:$F,2,),"לא נמצא")</f>
        <v>יחזקאל שמעוני</v>
      </c>
      <c r="T44" t="str">
        <f t="shared" si="0"/>
        <v>no</v>
      </c>
    </row>
    <row r="45" spans="1:20">
      <c r="A45" s="1">
        <v>45660</v>
      </c>
      <c r="B45" s="9">
        <v>45660</v>
      </c>
      <c r="C45" s="9" t="s">
        <v>201</v>
      </c>
      <c r="D45" t="s">
        <v>55</v>
      </c>
      <c r="E45" t="s">
        <v>72</v>
      </c>
      <c r="F45" t="s">
        <v>73</v>
      </c>
      <c r="G45" t="s">
        <v>74</v>
      </c>
      <c r="H45" t="s">
        <v>75</v>
      </c>
      <c r="I45">
        <v>70725702</v>
      </c>
      <c r="L45" t="s">
        <v>37</v>
      </c>
      <c r="M45" s="2">
        <v>0.46909722222222222</v>
      </c>
      <c r="N45" s="2">
        <v>0.49093750000000003</v>
      </c>
      <c r="O45" s="2">
        <v>2.1840277777777778E-2</v>
      </c>
      <c r="P45">
        <v>11.88</v>
      </c>
      <c r="Q45" s="7">
        <v>6.14</v>
      </c>
      <c r="R45" t="b">
        <v>1</v>
      </c>
      <c r="S45" t="str">
        <f>_xlfn.IFNA(VLOOKUP(I45,מצבת_כלי_רכב!$E:$F,2,),"לא נמצא")</f>
        <v>יחזקאל שמעוני</v>
      </c>
      <c r="T45" t="str">
        <f t="shared" si="0"/>
        <v>yes</v>
      </c>
    </row>
    <row r="46" spans="1:20">
      <c r="A46" s="1">
        <v>45661</v>
      </c>
      <c r="B46" s="9">
        <v>45661</v>
      </c>
      <c r="C46" s="9" t="s">
        <v>205</v>
      </c>
      <c r="D46" t="s">
        <v>91</v>
      </c>
      <c r="E46" t="s">
        <v>82</v>
      </c>
      <c r="F46" t="s">
        <v>38</v>
      </c>
      <c r="G46" t="s">
        <v>74</v>
      </c>
      <c r="H46" t="s">
        <v>83</v>
      </c>
      <c r="I46">
        <v>6823255</v>
      </c>
      <c r="L46" t="s">
        <v>92</v>
      </c>
      <c r="M46" s="2">
        <v>0.49236111111111114</v>
      </c>
      <c r="N46" s="2">
        <v>0.58952546296296293</v>
      </c>
      <c r="O46" s="2">
        <v>9.7164351851851849E-2</v>
      </c>
      <c r="P46" t="s">
        <v>20</v>
      </c>
      <c r="Q46" s="7">
        <v>30</v>
      </c>
      <c r="R46" t="b">
        <v>1</v>
      </c>
      <c r="S46" t="str">
        <f>_xlfn.IFNA(VLOOKUP(I46,מצבת_כלי_רכב!$E:$F,2,),"לא נמצא")</f>
        <v xml:space="preserve">אמנון גבע </v>
      </c>
      <c r="T46" t="str">
        <f t="shared" si="0"/>
        <v>yes</v>
      </c>
    </row>
    <row r="47" spans="1:20">
      <c r="A47" s="1">
        <v>45662</v>
      </c>
      <c r="B47" s="9">
        <v>45662</v>
      </c>
      <c r="C47" s="9" t="s">
        <v>202</v>
      </c>
      <c r="D47" t="s">
        <v>60</v>
      </c>
      <c r="E47" t="s">
        <v>85</v>
      </c>
      <c r="F47" t="s">
        <v>86</v>
      </c>
      <c r="H47" t="s">
        <v>87</v>
      </c>
      <c r="I47">
        <v>54718201</v>
      </c>
      <c r="L47" t="s">
        <v>51</v>
      </c>
      <c r="M47" s="2">
        <v>0.41533564814814816</v>
      </c>
      <c r="N47" s="2">
        <v>0.46498842592592593</v>
      </c>
      <c r="O47" s="2">
        <v>4.9652777777777775E-2</v>
      </c>
      <c r="P47">
        <v>6.4</v>
      </c>
      <c r="Q47" s="7">
        <v>7.57</v>
      </c>
      <c r="R47" t="b">
        <v>1</v>
      </c>
      <c r="S47" t="str">
        <f>_xlfn.IFNA(VLOOKUP(I47,מצבת_כלי_רכב!$E:$F,2,),"לא נמצא")</f>
        <v>עמית רוזנשטיין</v>
      </c>
      <c r="T47" t="str">
        <f t="shared" si="0"/>
        <v>no</v>
      </c>
    </row>
    <row r="48" spans="1:20">
      <c r="A48" s="1">
        <v>45662</v>
      </c>
      <c r="B48" s="9">
        <v>45662</v>
      </c>
      <c r="C48" s="9" t="s">
        <v>202</v>
      </c>
      <c r="D48" t="s">
        <v>60</v>
      </c>
      <c r="E48" t="s">
        <v>56</v>
      </c>
      <c r="F48" t="s">
        <v>57</v>
      </c>
      <c r="H48" t="s">
        <v>58</v>
      </c>
      <c r="I48">
        <v>63864202</v>
      </c>
      <c r="L48" t="s">
        <v>93</v>
      </c>
      <c r="M48" s="2">
        <v>0.43564814814814817</v>
      </c>
      <c r="N48" s="2">
        <v>0.45789351851851851</v>
      </c>
      <c r="O48" s="2">
        <v>2.224537037037037E-2</v>
      </c>
      <c r="P48">
        <v>6.4</v>
      </c>
      <c r="Q48" s="7">
        <v>3.41</v>
      </c>
      <c r="R48" t="b">
        <v>1</v>
      </c>
      <c r="S48" t="str">
        <f>_xlfn.IFNA(VLOOKUP(I48,מצבת_כלי_רכב!$E:$F,2,),"לא נמצא")</f>
        <v xml:space="preserve">אבי ברכה </v>
      </c>
      <c r="T48" t="str">
        <f t="shared" si="0"/>
        <v>no</v>
      </c>
    </row>
    <row r="49" spans="1:20">
      <c r="A49" s="1">
        <v>45662</v>
      </c>
      <c r="B49" s="9">
        <v>45662</v>
      </c>
      <c r="C49" s="9" t="s">
        <v>202</v>
      </c>
      <c r="D49" t="s">
        <v>60</v>
      </c>
      <c r="E49" t="s">
        <v>85</v>
      </c>
      <c r="F49" t="s">
        <v>86</v>
      </c>
      <c r="H49" t="s">
        <v>87</v>
      </c>
      <c r="I49">
        <v>54718201</v>
      </c>
      <c r="L49" t="s">
        <v>51</v>
      </c>
      <c r="M49" s="2">
        <v>0.48560185185185184</v>
      </c>
      <c r="N49" s="2">
        <v>0.56778935185185186</v>
      </c>
      <c r="O49" s="2">
        <v>8.2187499999999997E-2</v>
      </c>
      <c r="P49">
        <v>6.4</v>
      </c>
      <c r="Q49" s="7">
        <v>12.59</v>
      </c>
      <c r="R49" t="b">
        <v>1</v>
      </c>
      <c r="S49" t="str">
        <f>_xlfn.IFNA(VLOOKUP(I49,מצבת_כלי_רכב!$E:$F,2,),"לא נמצא")</f>
        <v>עמית רוזנשטיין</v>
      </c>
      <c r="T49" t="str">
        <f t="shared" si="0"/>
        <v>no</v>
      </c>
    </row>
    <row r="50" spans="1:20">
      <c r="A50" s="1">
        <v>45662</v>
      </c>
      <c r="B50" s="9">
        <v>45662</v>
      </c>
      <c r="C50" s="9" t="s">
        <v>202</v>
      </c>
      <c r="D50" t="s">
        <v>60</v>
      </c>
      <c r="E50" t="s">
        <v>56</v>
      </c>
      <c r="F50" t="s">
        <v>57</v>
      </c>
      <c r="H50" t="s">
        <v>58</v>
      </c>
      <c r="I50">
        <v>63864202</v>
      </c>
      <c r="L50" t="s">
        <v>93</v>
      </c>
      <c r="M50" s="2">
        <v>0.51239583333333338</v>
      </c>
      <c r="N50" s="2">
        <v>0.56447916666666664</v>
      </c>
      <c r="O50" s="2">
        <v>5.2083333333333336E-2</v>
      </c>
      <c r="P50">
        <v>6.4</v>
      </c>
      <c r="Q50" s="7">
        <v>8</v>
      </c>
      <c r="R50" t="b">
        <v>1</v>
      </c>
      <c r="S50" t="str">
        <f>_xlfn.IFNA(VLOOKUP(I50,מצבת_כלי_רכב!$E:$F,2,),"לא נמצא")</f>
        <v xml:space="preserve">אבי ברכה </v>
      </c>
      <c r="T50" t="str">
        <f t="shared" si="0"/>
        <v>no</v>
      </c>
    </row>
    <row r="51" spans="1:20">
      <c r="A51" s="1">
        <v>45662</v>
      </c>
      <c r="B51" s="9">
        <v>45662</v>
      </c>
      <c r="C51" s="9" t="s">
        <v>202</v>
      </c>
      <c r="D51" t="s">
        <v>60</v>
      </c>
      <c r="E51" t="s">
        <v>41</v>
      </c>
      <c r="F51" t="s">
        <v>42</v>
      </c>
      <c r="H51" t="s">
        <v>43</v>
      </c>
      <c r="I51">
        <v>76886302</v>
      </c>
      <c r="L51" t="s">
        <v>94</v>
      </c>
      <c r="M51" s="2">
        <v>0.52045138888888887</v>
      </c>
      <c r="N51" s="2">
        <v>0.55094907407407412</v>
      </c>
      <c r="O51" s="2">
        <v>3.0497685185185187E-2</v>
      </c>
      <c r="P51" t="s">
        <v>20</v>
      </c>
      <c r="Q51" s="7">
        <v>32</v>
      </c>
      <c r="R51" t="b">
        <v>1</v>
      </c>
      <c r="S51" t="str">
        <f>_xlfn.IFNA(VLOOKUP(I51,מצבת_כלי_רכב!$E:$F,2,),"לא נמצא")</f>
        <v>יניב הררי</v>
      </c>
      <c r="T51" t="str">
        <f t="shared" si="0"/>
        <v>no</v>
      </c>
    </row>
    <row r="52" spans="1:20">
      <c r="A52" s="1">
        <v>45662</v>
      </c>
      <c r="B52" s="9">
        <v>45662</v>
      </c>
      <c r="C52" s="9" t="s">
        <v>202</v>
      </c>
      <c r="D52" t="s">
        <v>60</v>
      </c>
      <c r="E52" t="s">
        <v>66</v>
      </c>
      <c r="F52" t="s">
        <v>67</v>
      </c>
      <c r="G52" s="3" t="s">
        <v>68</v>
      </c>
      <c r="H52" t="s">
        <v>69</v>
      </c>
      <c r="L52" t="s">
        <v>95</v>
      </c>
      <c r="M52" s="2">
        <v>0.52430555555555558</v>
      </c>
      <c r="N52" s="2">
        <v>0.56287037037037035</v>
      </c>
      <c r="O52" s="2">
        <v>3.8564814814814816E-2</v>
      </c>
      <c r="P52" t="s">
        <v>20</v>
      </c>
      <c r="Q52" s="7">
        <v>12</v>
      </c>
      <c r="R52" t="b">
        <v>1</v>
      </c>
      <c r="S52" t="str">
        <f>_xlfn.IFNA(VLOOKUP(I52,מצבת_כלי_רכב!$E:$F,2,),"לא נמצא")</f>
        <v>לא נמצא</v>
      </c>
      <c r="T52" t="str">
        <f t="shared" si="0"/>
        <v>no</v>
      </c>
    </row>
    <row r="53" spans="1:20">
      <c r="A53" s="1">
        <v>45662</v>
      </c>
      <c r="B53" s="9">
        <v>45662</v>
      </c>
      <c r="C53" s="9" t="s">
        <v>202</v>
      </c>
      <c r="D53" t="s">
        <v>60</v>
      </c>
      <c r="E53" t="s">
        <v>56</v>
      </c>
      <c r="F53" t="s">
        <v>57</v>
      </c>
      <c r="H53" t="s">
        <v>58</v>
      </c>
      <c r="I53">
        <v>63864202</v>
      </c>
      <c r="L53" t="s">
        <v>28</v>
      </c>
      <c r="M53" s="2">
        <v>0.56519675925925927</v>
      </c>
      <c r="N53" s="2">
        <v>0.72700231481481481</v>
      </c>
      <c r="O53" s="2">
        <v>0.16180555555555556</v>
      </c>
      <c r="P53">
        <v>6</v>
      </c>
      <c r="Q53" s="7">
        <v>23.3</v>
      </c>
      <c r="R53" t="b">
        <v>1</v>
      </c>
      <c r="S53" t="str">
        <f>_xlfn.IFNA(VLOOKUP(I53,מצבת_כלי_רכב!$E:$F,2,),"לא נמצא")</f>
        <v xml:space="preserve">אבי ברכה </v>
      </c>
      <c r="T53" t="str">
        <f t="shared" si="0"/>
        <v>no</v>
      </c>
    </row>
    <row r="54" spans="1:20">
      <c r="A54" s="1">
        <v>45662</v>
      </c>
      <c r="B54" s="9">
        <v>45662</v>
      </c>
      <c r="C54" s="9" t="s">
        <v>202</v>
      </c>
      <c r="D54" t="s">
        <v>60</v>
      </c>
      <c r="E54" t="s">
        <v>29</v>
      </c>
      <c r="F54" t="s">
        <v>30</v>
      </c>
      <c r="H54" t="s">
        <v>31</v>
      </c>
      <c r="I54">
        <v>51513101</v>
      </c>
      <c r="L54" t="s">
        <v>88</v>
      </c>
      <c r="M54" s="2">
        <v>0.5912384259259259</v>
      </c>
      <c r="N54" s="2">
        <v>0.65679398148148149</v>
      </c>
      <c r="O54" s="2">
        <v>6.5555555555555561E-2</v>
      </c>
      <c r="P54">
        <v>7</v>
      </c>
      <c r="Q54" s="7">
        <v>10.97</v>
      </c>
      <c r="R54" t="b">
        <v>1</v>
      </c>
      <c r="S54" t="str">
        <f>_xlfn.IFNA(VLOOKUP(I54,מצבת_כלי_רכב!$E:$F,2,),"לא נמצא")</f>
        <v>יגאל פניאל</v>
      </c>
      <c r="T54" t="str">
        <f t="shared" si="0"/>
        <v>no</v>
      </c>
    </row>
    <row r="55" spans="1:20">
      <c r="A55" s="1">
        <v>45662</v>
      </c>
      <c r="B55" s="9">
        <v>45662</v>
      </c>
      <c r="C55" s="9" t="s">
        <v>202</v>
      </c>
      <c r="D55" t="s">
        <v>60</v>
      </c>
      <c r="E55" t="s">
        <v>72</v>
      </c>
      <c r="F55" t="s">
        <v>73</v>
      </c>
      <c r="G55" t="s">
        <v>74</v>
      </c>
      <c r="H55" t="s">
        <v>75</v>
      </c>
      <c r="I55">
        <v>70725702</v>
      </c>
      <c r="L55" t="s">
        <v>45</v>
      </c>
      <c r="M55" s="2">
        <v>0.76634259259259263</v>
      </c>
      <c r="N55" s="2">
        <v>0.83613425925925922</v>
      </c>
      <c r="O55" s="2">
        <v>6.9791666666666669E-2</v>
      </c>
      <c r="P55" t="s">
        <v>20</v>
      </c>
      <c r="Q55" s="7">
        <v>19</v>
      </c>
      <c r="R55" t="b">
        <v>1</v>
      </c>
      <c r="S55" t="str">
        <f>_xlfn.IFNA(VLOOKUP(I55,מצבת_כלי_רכב!$E:$F,2,),"לא נמצא")</f>
        <v>יחזקאל שמעוני</v>
      </c>
      <c r="T55" t="str">
        <f t="shared" si="0"/>
        <v>no</v>
      </c>
    </row>
    <row r="56" spans="1:20">
      <c r="A56" s="1">
        <v>45663</v>
      </c>
      <c r="B56" s="9">
        <v>45663</v>
      </c>
      <c r="C56" s="9" t="s">
        <v>203</v>
      </c>
      <c r="D56" t="s">
        <v>62</v>
      </c>
      <c r="E56" t="s">
        <v>21</v>
      </c>
      <c r="F56" t="s">
        <v>22</v>
      </c>
      <c r="H56" t="s">
        <v>23</v>
      </c>
      <c r="I56">
        <v>74599802</v>
      </c>
      <c r="L56" t="s">
        <v>24</v>
      </c>
      <c r="M56" s="2">
        <v>0.42103009259259261</v>
      </c>
      <c r="N56" s="2">
        <v>0.42519675925925926</v>
      </c>
      <c r="O56" s="2">
        <v>4.1666666666666666E-3</v>
      </c>
      <c r="P56">
        <v>6.3</v>
      </c>
      <c r="Q56" s="7">
        <v>0.63</v>
      </c>
      <c r="R56" t="b">
        <v>1</v>
      </c>
      <c r="S56" t="str">
        <f>_xlfn.IFNA(VLOOKUP(I56,מצבת_כלי_רכב!$E:$F,2,),"לא נמצא")</f>
        <v>מחסן איציק משיח</v>
      </c>
      <c r="T56" t="str">
        <f t="shared" si="0"/>
        <v>no</v>
      </c>
    </row>
    <row r="57" spans="1:20">
      <c r="A57" s="1">
        <v>45663</v>
      </c>
      <c r="B57" s="9">
        <v>45663</v>
      </c>
      <c r="C57" s="9" t="s">
        <v>203</v>
      </c>
      <c r="D57" t="s">
        <v>62</v>
      </c>
      <c r="E57" t="s">
        <v>56</v>
      </c>
      <c r="F57" t="s">
        <v>57</v>
      </c>
      <c r="H57" t="s">
        <v>58</v>
      </c>
      <c r="I57">
        <v>63864202</v>
      </c>
      <c r="L57" t="s">
        <v>96</v>
      </c>
      <c r="M57" s="2">
        <v>0.42721064814814813</v>
      </c>
      <c r="N57" s="2">
        <v>0.55221064814814813</v>
      </c>
      <c r="O57" s="2">
        <v>0.125</v>
      </c>
      <c r="P57">
        <v>5</v>
      </c>
      <c r="Q57" s="7">
        <v>15</v>
      </c>
      <c r="R57" t="b">
        <v>1</v>
      </c>
      <c r="S57" t="str">
        <f>_xlfn.IFNA(VLOOKUP(I57,מצבת_כלי_רכב!$E:$F,2,),"לא נמצא")</f>
        <v xml:space="preserve">אבי ברכה </v>
      </c>
      <c r="T57" t="str">
        <f t="shared" si="0"/>
        <v>no</v>
      </c>
    </row>
    <row r="58" spans="1:20">
      <c r="A58" s="1">
        <v>45663</v>
      </c>
      <c r="B58" s="9">
        <v>45663</v>
      </c>
      <c r="C58" s="9" t="s">
        <v>203</v>
      </c>
      <c r="D58" t="s">
        <v>62</v>
      </c>
      <c r="E58" t="s">
        <v>21</v>
      </c>
      <c r="F58" t="s">
        <v>22</v>
      </c>
      <c r="H58" t="s">
        <v>23</v>
      </c>
      <c r="I58">
        <v>74599802</v>
      </c>
      <c r="L58" t="s">
        <v>24</v>
      </c>
      <c r="M58" s="2">
        <v>0.43210648148148151</v>
      </c>
      <c r="N58" s="2">
        <v>0.44059027777777776</v>
      </c>
      <c r="O58" s="2">
        <v>8.4837962962962966E-3</v>
      </c>
      <c r="P58">
        <v>6.3</v>
      </c>
      <c r="Q58" s="7">
        <v>1.26</v>
      </c>
      <c r="R58" t="b">
        <v>1</v>
      </c>
      <c r="S58" t="str">
        <f>_xlfn.IFNA(VLOOKUP(I58,מצבת_כלי_רכב!$E:$F,2,),"לא נמצא")</f>
        <v>מחסן איציק משיח</v>
      </c>
      <c r="T58" t="str">
        <f t="shared" si="0"/>
        <v>no</v>
      </c>
    </row>
    <row r="59" spans="1:20">
      <c r="A59" s="1">
        <v>45663</v>
      </c>
      <c r="B59" s="9">
        <v>45663</v>
      </c>
      <c r="C59" s="9" t="s">
        <v>203</v>
      </c>
      <c r="D59" t="s">
        <v>62</v>
      </c>
      <c r="E59" t="s">
        <v>29</v>
      </c>
      <c r="F59" t="s">
        <v>30</v>
      </c>
      <c r="H59" t="s">
        <v>31</v>
      </c>
      <c r="I59">
        <v>51513101</v>
      </c>
      <c r="L59" t="s">
        <v>97</v>
      </c>
      <c r="M59" s="2">
        <v>0.44236111111111109</v>
      </c>
      <c r="N59" s="2">
        <v>0.52767361111111111</v>
      </c>
      <c r="O59" s="2">
        <v>8.5312499999999999E-2</v>
      </c>
      <c r="P59" t="s">
        <v>20</v>
      </c>
      <c r="Q59" s="7">
        <v>54</v>
      </c>
      <c r="R59" t="b">
        <v>1</v>
      </c>
      <c r="S59" t="str">
        <f>_xlfn.IFNA(VLOOKUP(I59,מצבת_כלי_רכב!$E:$F,2,),"לא נמצא")</f>
        <v>יגאל פניאל</v>
      </c>
      <c r="T59" t="str">
        <f t="shared" si="0"/>
        <v>no</v>
      </c>
    </row>
    <row r="60" spans="1:20">
      <c r="A60" s="1">
        <v>45663</v>
      </c>
      <c r="B60" s="9">
        <v>45663</v>
      </c>
      <c r="C60" s="9" t="s">
        <v>203</v>
      </c>
      <c r="D60" t="s">
        <v>62</v>
      </c>
      <c r="E60" t="s">
        <v>47</v>
      </c>
      <c r="F60" t="s">
        <v>48</v>
      </c>
      <c r="H60" t="s">
        <v>49</v>
      </c>
      <c r="I60">
        <v>40295602</v>
      </c>
      <c r="L60" t="s">
        <v>98</v>
      </c>
      <c r="M60" s="2">
        <v>0.5229166666666667</v>
      </c>
      <c r="N60" s="2">
        <v>0.62140046296296292</v>
      </c>
      <c r="O60" s="2">
        <v>9.8483796296296292E-2</v>
      </c>
      <c r="P60" t="s">
        <v>20</v>
      </c>
      <c r="Q60" s="7">
        <v>30</v>
      </c>
      <c r="R60" t="b">
        <v>1</v>
      </c>
      <c r="S60" t="str">
        <f>_xlfn.IFNA(VLOOKUP(I60,מצבת_כלי_רכב!$E:$F,2,),"לא נמצא")</f>
        <v>יאיר חסידוף</v>
      </c>
      <c r="T60" t="str">
        <f t="shared" si="0"/>
        <v>no</v>
      </c>
    </row>
    <row r="61" spans="1:20">
      <c r="A61" s="1">
        <v>45663</v>
      </c>
      <c r="B61" s="9">
        <v>45663</v>
      </c>
      <c r="C61" s="9" t="s">
        <v>203</v>
      </c>
      <c r="D61" t="s">
        <v>62</v>
      </c>
      <c r="E61" t="s">
        <v>82</v>
      </c>
      <c r="F61" t="s">
        <v>38</v>
      </c>
      <c r="G61" t="s">
        <v>74</v>
      </c>
      <c r="H61" t="s">
        <v>83</v>
      </c>
      <c r="I61">
        <v>6823255</v>
      </c>
      <c r="L61" t="s">
        <v>51</v>
      </c>
      <c r="M61" s="2">
        <v>0.56057870370370366</v>
      </c>
      <c r="N61" s="2">
        <v>0.57038194444444446</v>
      </c>
      <c r="O61" s="2">
        <v>9.8032407407407408E-3</v>
      </c>
      <c r="P61">
        <v>6.4</v>
      </c>
      <c r="Q61" s="7">
        <v>1.49</v>
      </c>
      <c r="R61" t="b">
        <v>1</v>
      </c>
      <c r="S61" t="str">
        <f>_xlfn.IFNA(VLOOKUP(I61,מצבת_כלי_רכב!$E:$F,2,),"לא נמצא")</f>
        <v xml:space="preserve">אמנון גבע </v>
      </c>
      <c r="T61" t="str">
        <f t="shared" si="0"/>
        <v>no</v>
      </c>
    </row>
    <row r="62" spans="1:20">
      <c r="A62" s="1">
        <v>45663</v>
      </c>
      <c r="B62" s="9">
        <v>45663</v>
      </c>
      <c r="C62" s="9" t="s">
        <v>203</v>
      </c>
      <c r="D62" t="s">
        <v>62</v>
      </c>
      <c r="E62" t="s">
        <v>25</v>
      </c>
      <c r="F62" t="s">
        <v>26</v>
      </c>
      <c r="H62" t="s">
        <v>27</v>
      </c>
      <c r="I62">
        <v>50113501</v>
      </c>
      <c r="L62" t="s">
        <v>99</v>
      </c>
      <c r="M62" s="2">
        <v>0.59391203703703699</v>
      </c>
      <c r="N62" s="2">
        <v>0.6492013888888889</v>
      </c>
      <c r="O62" s="2">
        <v>5.5289351851851853E-2</v>
      </c>
      <c r="P62" t="s">
        <v>20</v>
      </c>
      <c r="Q62" s="7">
        <v>5</v>
      </c>
      <c r="R62" t="b">
        <v>1</v>
      </c>
      <c r="S62" t="str">
        <f>_xlfn.IFNA(VLOOKUP(I62,מצבת_כלי_רכב!$E:$F,2,),"לא נמצא")</f>
        <v>יאיר חסידוב</v>
      </c>
      <c r="T62" t="str">
        <f t="shared" si="0"/>
        <v>no</v>
      </c>
    </row>
    <row r="63" spans="1:20">
      <c r="A63" s="1">
        <v>45663</v>
      </c>
      <c r="B63" s="9">
        <v>45663</v>
      </c>
      <c r="C63" s="9" t="s">
        <v>203</v>
      </c>
      <c r="D63" t="s">
        <v>62</v>
      </c>
      <c r="E63" t="s">
        <v>47</v>
      </c>
      <c r="F63" t="s">
        <v>48</v>
      </c>
      <c r="H63" t="s">
        <v>49</v>
      </c>
      <c r="I63">
        <v>40295602</v>
      </c>
      <c r="L63" t="s">
        <v>40</v>
      </c>
      <c r="M63" s="2">
        <v>0.64393518518518522</v>
      </c>
      <c r="N63" s="2">
        <v>0.72880787037037043</v>
      </c>
      <c r="O63" s="2">
        <v>8.487268518518519E-2</v>
      </c>
      <c r="P63">
        <v>6.6</v>
      </c>
      <c r="Q63" s="7">
        <v>13.42</v>
      </c>
      <c r="R63" t="b">
        <v>1</v>
      </c>
      <c r="S63" t="str">
        <f>_xlfn.IFNA(VLOOKUP(I63,מצבת_כלי_רכב!$E:$F,2,),"לא נמצא")</f>
        <v>יאיר חסידוף</v>
      </c>
      <c r="T63" t="str">
        <f t="shared" si="0"/>
        <v>no</v>
      </c>
    </row>
    <row r="64" spans="1:20">
      <c r="A64" s="1">
        <v>45664</v>
      </c>
      <c r="B64" s="9">
        <v>45664</v>
      </c>
      <c r="C64" s="9" t="s">
        <v>204</v>
      </c>
      <c r="D64" t="s">
        <v>64</v>
      </c>
      <c r="E64" t="s">
        <v>41</v>
      </c>
      <c r="F64" t="s">
        <v>42</v>
      </c>
      <c r="H64" t="s">
        <v>43</v>
      </c>
      <c r="I64">
        <v>76886302</v>
      </c>
      <c r="L64" t="s">
        <v>100</v>
      </c>
      <c r="M64" s="2">
        <v>0.43055555555555558</v>
      </c>
      <c r="N64" s="2">
        <v>0.45846064814814813</v>
      </c>
      <c r="O64" s="2">
        <v>2.7905092592592592E-2</v>
      </c>
      <c r="P64" t="s">
        <v>20</v>
      </c>
      <c r="Q64" s="7">
        <v>20</v>
      </c>
      <c r="R64" t="b">
        <v>1</v>
      </c>
      <c r="S64" t="str">
        <f>_xlfn.IFNA(VLOOKUP(I64,מצבת_כלי_רכב!$E:$F,2,),"לא נמצא")</f>
        <v>יניב הררי</v>
      </c>
      <c r="T64" t="str">
        <f t="shared" si="0"/>
        <v>no</v>
      </c>
    </row>
    <row r="65" spans="1:20">
      <c r="A65" s="1">
        <v>45664</v>
      </c>
      <c r="B65" s="9">
        <v>45664</v>
      </c>
      <c r="C65" s="9" t="s">
        <v>204</v>
      </c>
      <c r="D65" t="s">
        <v>64</v>
      </c>
      <c r="E65" t="s">
        <v>21</v>
      </c>
      <c r="F65" t="s">
        <v>22</v>
      </c>
      <c r="H65" t="s">
        <v>23</v>
      </c>
      <c r="I65">
        <v>74599802</v>
      </c>
      <c r="L65" t="s">
        <v>40</v>
      </c>
      <c r="M65" s="2">
        <v>0.48885416666666665</v>
      </c>
      <c r="N65" s="2">
        <v>0.4971875</v>
      </c>
      <c r="O65" s="2">
        <v>8.3333333333333332E-3</v>
      </c>
      <c r="P65">
        <v>6.6</v>
      </c>
      <c r="Q65" s="7">
        <v>1.32</v>
      </c>
      <c r="R65" t="b">
        <v>1</v>
      </c>
      <c r="S65" t="str">
        <f>_xlfn.IFNA(VLOOKUP(I65,מצבת_כלי_רכב!$E:$F,2,),"לא נמצא")</f>
        <v>מחסן איציק משיח</v>
      </c>
      <c r="T65" t="str">
        <f t="shared" si="0"/>
        <v>no</v>
      </c>
    </row>
    <row r="66" spans="1:20">
      <c r="A66" s="1">
        <v>45664</v>
      </c>
      <c r="B66" s="9">
        <v>45664</v>
      </c>
      <c r="C66" s="9" t="s">
        <v>204</v>
      </c>
      <c r="D66" t="s">
        <v>64</v>
      </c>
      <c r="E66" t="s">
        <v>56</v>
      </c>
      <c r="F66" t="s">
        <v>57</v>
      </c>
      <c r="H66" t="s">
        <v>58</v>
      </c>
      <c r="I66">
        <v>63864202</v>
      </c>
      <c r="L66" t="s">
        <v>65</v>
      </c>
      <c r="M66" s="2">
        <v>0.50148148148148153</v>
      </c>
      <c r="N66" s="2">
        <v>0.875</v>
      </c>
      <c r="O66" s="2">
        <v>0.37351851851851853</v>
      </c>
      <c r="P66">
        <v>3</v>
      </c>
      <c r="Q66" s="7">
        <v>26.9</v>
      </c>
      <c r="R66" t="b">
        <v>1</v>
      </c>
      <c r="S66" t="str">
        <f>_xlfn.IFNA(VLOOKUP(I66,מצבת_כלי_רכב!$E:$F,2,),"לא נמצא")</f>
        <v xml:space="preserve">אבי ברכה </v>
      </c>
      <c r="T66" t="str">
        <f t="shared" si="0"/>
        <v>no</v>
      </c>
    </row>
    <row r="67" spans="1:20">
      <c r="A67" s="1">
        <v>45664</v>
      </c>
      <c r="B67" s="9">
        <v>45664</v>
      </c>
      <c r="C67" s="9" t="s">
        <v>204</v>
      </c>
      <c r="D67" t="s">
        <v>64</v>
      </c>
      <c r="E67" t="s">
        <v>47</v>
      </c>
      <c r="F67" t="s">
        <v>48</v>
      </c>
      <c r="H67" t="s">
        <v>49</v>
      </c>
      <c r="I67">
        <v>40295602</v>
      </c>
      <c r="L67" t="s">
        <v>101</v>
      </c>
      <c r="M67" s="2">
        <v>0.60601851851851851</v>
      </c>
      <c r="N67" s="2">
        <v>0.62407407407407411</v>
      </c>
      <c r="O67" s="2">
        <v>1.8055555555555554E-2</v>
      </c>
      <c r="P67">
        <v>6.7</v>
      </c>
      <c r="Q67" s="7">
        <v>2.9</v>
      </c>
      <c r="R67" t="b">
        <v>1</v>
      </c>
      <c r="S67" t="str">
        <f>_xlfn.IFNA(VLOOKUP(I67,מצבת_כלי_רכב!$E:$F,2,),"לא נמצא")</f>
        <v>יאיר חסידוף</v>
      </c>
      <c r="T67" t="str">
        <f t="shared" ref="T67:T130" si="1">IF(OR(C67="Friday", C67="Saturday"),"yes","no")</f>
        <v>no</v>
      </c>
    </row>
    <row r="68" spans="1:20">
      <c r="A68" s="1">
        <v>45664</v>
      </c>
      <c r="B68" s="9">
        <v>45664</v>
      </c>
      <c r="C68" s="9" t="s">
        <v>204</v>
      </c>
      <c r="D68" t="s">
        <v>64</v>
      </c>
      <c r="E68" t="s">
        <v>72</v>
      </c>
      <c r="F68" t="s">
        <v>73</v>
      </c>
      <c r="G68" t="s">
        <v>74</v>
      </c>
      <c r="H68" t="s">
        <v>75</v>
      </c>
      <c r="I68">
        <v>70725702</v>
      </c>
      <c r="L68" t="s">
        <v>76</v>
      </c>
      <c r="M68" s="2">
        <v>0.687962962962963</v>
      </c>
      <c r="N68" s="2">
        <v>0.73726851851851849</v>
      </c>
      <c r="O68" s="2">
        <v>4.9305555555555554E-2</v>
      </c>
      <c r="P68">
        <v>6.2</v>
      </c>
      <c r="Q68" s="7">
        <v>7.34</v>
      </c>
      <c r="R68" t="b">
        <v>1</v>
      </c>
      <c r="S68" t="str">
        <f>_xlfn.IFNA(VLOOKUP(I68,מצבת_כלי_רכב!$E:$F,2,),"לא נמצא")</f>
        <v>יחזקאל שמעוני</v>
      </c>
      <c r="T68" t="str">
        <f t="shared" si="1"/>
        <v>no</v>
      </c>
    </row>
    <row r="69" spans="1:20">
      <c r="A69" s="1">
        <v>45664</v>
      </c>
      <c r="B69" s="9">
        <v>45664</v>
      </c>
      <c r="C69" s="9" t="s">
        <v>204</v>
      </c>
      <c r="D69" t="s">
        <v>64</v>
      </c>
      <c r="E69" t="s">
        <v>102</v>
      </c>
      <c r="F69" t="s">
        <v>103</v>
      </c>
      <c r="H69" t="s">
        <v>104</v>
      </c>
      <c r="I69">
        <v>75872701</v>
      </c>
      <c r="L69" t="s">
        <v>76</v>
      </c>
      <c r="M69" s="2">
        <v>0.69020833333333331</v>
      </c>
      <c r="N69" s="2">
        <v>0.73704861111111108</v>
      </c>
      <c r="O69" s="2">
        <v>4.6840277777777779E-2</v>
      </c>
      <c r="P69">
        <v>6.2</v>
      </c>
      <c r="Q69" s="7">
        <v>6.92</v>
      </c>
      <c r="R69" t="b">
        <v>1</v>
      </c>
      <c r="S69" t="str">
        <f>_xlfn.IFNA(VLOOKUP(I69,מצבת_כלי_רכב!$E:$F,2,),"לא נמצא")</f>
        <v>כנרת פרס</v>
      </c>
      <c r="T69" t="str">
        <f t="shared" si="1"/>
        <v>no</v>
      </c>
    </row>
    <row r="70" spans="1:20">
      <c r="A70" s="1">
        <v>45664</v>
      </c>
      <c r="B70" s="9">
        <v>45664</v>
      </c>
      <c r="C70" s="9" t="s">
        <v>204</v>
      </c>
      <c r="D70" t="s">
        <v>64</v>
      </c>
      <c r="E70" t="s">
        <v>21</v>
      </c>
      <c r="F70" t="s">
        <v>22</v>
      </c>
      <c r="H70" t="s">
        <v>23</v>
      </c>
      <c r="I70">
        <v>74599802</v>
      </c>
      <c r="L70" t="s">
        <v>51</v>
      </c>
      <c r="M70" s="2">
        <v>0.71128472222222228</v>
      </c>
      <c r="N70" s="2">
        <v>0.72447916666666667</v>
      </c>
      <c r="O70" s="2">
        <v>1.3194444444444444E-2</v>
      </c>
      <c r="P70">
        <v>6.4</v>
      </c>
      <c r="Q70" s="7">
        <v>2.0299999999999998</v>
      </c>
      <c r="R70" t="b">
        <v>1</v>
      </c>
      <c r="S70" t="str">
        <f>_xlfn.IFNA(VLOOKUP(I70,מצבת_כלי_רכב!$E:$F,2,),"לא נמצא")</f>
        <v>מחסן איציק משיח</v>
      </c>
      <c r="T70" t="str">
        <f t="shared" si="1"/>
        <v>no</v>
      </c>
    </row>
    <row r="71" spans="1:20">
      <c r="A71" s="1">
        <v>45665</v>
      </c>
      <c r="B71" s="9">
        <v>45665</v>
      </c>
      <c r="C71" s="9" t="s">
        <v>199</v>
      </c>
      <c r="D71" t="s">
        <v>15</v>
      </c>
      <c r="E71" t="s">
        <v>29</v>
      </c>
      <c r="F71" t="s">
        <v>30</v>
      </c>
      <c r="H71" t="s">
        <v>31</v>
      </c>
      <c r="L71" t="s">
        <v>105</v>
      </c>
      <c r="M71" s="2">
        <v>0.29375000000000001</v>
      </c>
      <c r="N71" s="2">
        <v>0.3724189814814815</v>
      </c>
      <c r="O71" s="2">
        <v>7.8668981481481479E-2</v>
      </c>
      <c r="P71" t="s">
        <v>20</v>
      </c>
      <c r="Q71" s="7">
        <v>54</v>
      </c>
      <c r="R71" t="b">
        <v>1</v>
      </c>
      <c r="S71" t="str">
        <f>_xlfn.IFNA(VLOOKUP(I71,מצבת_כלי_רכב!$E:$F,2,),"לא נמצא")</f>
        <v>לא נמצא</v>
      </c>
      <c r="T71" t="str">
        <f t="shared" si="1"/>
        <v>no</v>
      </c>
    </row>
    <row r="72" spans="1:20">
      <c r="A72" s="1">
        <v>45665</v>
      </c>
      <c r="B72" s="9">
        <v>45665</v>
      </c>
      <c r="C72" s="9" t="s">
        <v>199</v>
      </c>
      <c r="D72" t="s">
        <v>15</v>
      </c>
      <c r="E72" t="s">
        <v>21</v>
      </c>
      <c r="F72" t="s">
        <v>22</v>
      </c>
      <c r="H72" t="s">
        <v>23</v>
      </c>
      <c r="I72">
        <v>74599802</v>
      </c>
      <c r="L72" t="s">
        <v>24</v>
      </c>
      <c r="M72" s="2">
        <v>0.42871527777777779</v>
      </c>
      <c r="N72" s="2">
        <v>0.47458333333333336</v>
      </c>
      <c r="O72" s="2">
        <v>4.5868055555555558E-2</v>
      </c>
      <c r="P72">
        <v>6.3</v>
      </c>
      <c r="Q72" s="7">
        <v>6.93</v>
      </c>
      <c r="R72" t="b">
        <v>1</v>
      </c>
      <c r="S72" t="str">
        <f>_xlfn.IFNA(VLOOKUP(I72,מצבת_כלי_רכב!$E:$F,2,),"לא נמצא")</f>
        <v>מחסן איציק משיח</v>
      </c>
      <c r="T72" t="str">
        <f t="shared" si="1"/>
        <v>no</v>
      </c>
    </row>
    <row r="73" spans="1:20">
      <c r="A73" s="1">
        <v>45665</v>
      </c>
      <c r="B73" s="9">
        <v>45665</v>
      </c>
      <c r="C73" s="9" t="s">
        <v>199</v>
      </c>
      <c r="D73" t="s">
        <v>15</v>
      </c>
      <c r="E73" t="s">
        <v>56</v>
      </c>
      <c r="F73" t="s">
        <v>57</v>
      </c>
      <c r="H73" t="s">
        <v>58</v>
      </c>
      <c r="I73">
        <v>63864202</v>
      </c>
      <c r="L73" t="s">
        <v>106</v>
      </c>
      <c r="M73" s="2">
        <v>0.57557870370370368</v>
      </c>
      <c r="N73" s="2">
        <v>0.79166666666666663</v>
      </c>
      <c r="O73" s="2">
        <v>0.21608796296296295</v>
      </c>
      <c r="P73">
        <v>3.5</v>
      </c>
      <c r="Q73" s="7">
        <v>11.14</v>
      </c>
      <c r="R73" t="b">
        <v>1</v>
      </c>
      <c r="S73" t="str">
        <f>_xlfn.IFNA(VLOOKUP(I73,מצבת_כלי_רכב!$E:$F,2,),"לא נמצא")</f>
        <v xml:space="preserve">אבי ברכה </v>
      </c>
      <c r="T73" t="str">
        <f t="shared" si="1"/>
        <v>no</v>
      </c>
    </row>
    <row r="74" spans="1:20">
      <c r="A74" s="1">
        <v>45665</v>
      </c>
      <c r="B74" s="9">
        <v>45665</v>
      </c>
      <c r="C74" s="9" t="s">
        <v>199</v>
      </c>
      <c r="D74" t="s">
        <v>15</v>
      </c>
      <c r="E74" t="s">
        <v>29</v>
      </c>
      <c r="F74" t="s">
        <v>30</v>
      </c>
      <c r="H74" t="s">
        <v>31</v>
      </c>
      <c r="L74" t="s">
        <v>105</v>
      </c>
      <c r="M74" s="2">
        <v>0.63194444444444442</v>
      </c>
      <c r="N74" s="2">
        <v>0.77184027777777775</v>
      </c>
      <c r="O74" s="2">
        <v>0.13989583333333333</v>
      </c>
      <c r="P74" t="s">
        <v>20</v>
      </c>
      <c r="Q74" s="7">
        <v>90</v>
      </c>
      <c r="R74" t="b">
        <v>1</v>
      </c>
      <c r="S74" t="str">
        <f>_xlfn.IFNA(VLOOKUP(I74,מצבת_כלי_רכב!$E:$F,2,),"לא נמצא")</f>
        <v>לא נמצא</v>
      </c>
      <c r="T74" t="str">
        <f t="shared" si="1"/>
        <v>no</v>
      </c>
    </row>
    <row r="75" spans="1:20">
      <c r="A75" s="1">
        <v>45665</v>
      </c>
      <c r="B75" s="9">
        <v>45665</v>
      </c>
      <c r="C75" s="9" t="s">
        <v>199</v>
      </c>
      <c r="D75" t="s">
        <v>15</v>
      </c>
      <c r="E75" t="s">
        <v>25</v>
      </c>
      <c r="F75" t="s">
        <v>26</v>
      </c>
      <c r="H75" t="s">
        <v>27</v>
      </c>
      <c r="I75">
        <v>50113501</v>
      </c>
      <c r="L75" t="s">
        <v>88</v>
      </c>
      <c r="M75" s="2">
        <v>0.65699074074074071</v>
      </c>
      <c r="N75" s="2">
        <v>0.66879629629629633</v>
      </c>
      <c r="O75" s="2">
        <v>1.1805555555555555E-2</v>
      </c>
      <c r="P75">
        <v>7</v>
      </c>
      <c r="Q75" s="7">
        <v>1.98</v>
      </c>
      <c r="R75" t="b">
        <v>1</v>
      </c>
      <c r="S75" t="str">
        <f>_xlfn.IFNA(VLOOKUP(I75,מצבת_כלי_רכב!$E:$F,2,),"לא נמצא")</f>
        <v>יאיר חסידוב</v>
      </c>
      <c r="T75" t="str">
        <f t="shared" si="1"/>
        <v>no</v>
      </c>
    </row>
    <row r="76" spans="1:20">
      <c r="A76" s="1">
        <v>45666</v>
      </c>
      <c r="B76" s="9">
        <v>45666</v>
      </c>
      <c r="C76" s="9" t="s">
        <v>200</v>
      </c>
      <c r="D76" t="s">
        <v>33</v>
      </c>
      <c r="E76" t="s">
        <v>82</v>
      </c>
      <c r="F76" t="s">
        <v>38</v>
      </c>
      <c r="G76" t="s">
        <v>74</v>
      </c>
      <c r="H76" t="s">
        <v>83</v>
      </c>
      <c r="I76">
        <v>6823255</v>
      </c>
      <c r="L76" t="s">
        <v>107</v>
      </c>
      <c r="M76" s="2">
        <v>0.45936342592592594</v>
      </c>
      <c r="N76" s="2">
        <v>0.52255787037037038</v>
      </c>
      <c r="O76" s="2">
        <v>6.3194444444444442E-2</v>
      </c>
      <c r="P76">
        <v>4.2</v>
      </c>
      <c r="Q76" s="7">
        <v>6.37</v>
      </c>
      <c r="R76" t="b">
        <v>1</v>
      </c>
      <c r="S76" t="str">
        <f>_xlfn.IFNA(VLOOKUP(I76,מצבת_כלי_רכב!$E:$F,2,),"לא נמצא")</f>
        <v xml:space="preserve">אמנון גבע </v>
      </c>
      <c r="T76" t="str">
        <f t="shared" si="1"/>
        <v>no</v>
      </c>
    </row>
    <row r="77" spans="1:20">
      <c r="A77" s="1">
        <v>45666</v>
      </c>
      <c r="B77" s="9">
        <v>45666</v>
      </c>
      <c r="C77" s="9" t="s">
        <v>200</v>
      </c>
      <c r="D77" t="s">
        <v>33</v>
      </c>
      <c r="E77" t="s">
        <v>56</v>
      </c>
      <c r="F77" t="s">
        <v>57</v>
      </c>
      <c r="H77" t="s">
        <v>58</v>
      </c>
      <c r="I77">
        <v>63864202</v>
      </c>
      <c r="L77" t="s">
        <v>50</v>
      </c>
      <c r="M77" s="2">
        <v>0.49025462962962962</v>
      </c>
      <c r="N77" s="2">
        <v>0.66401620370370373</v>
      </c>
      <c r="O77" s="2">
        <v>0.17376157407407408</v>
      </c>
      <c r="P77">
        <v>5</v>
      </c>
      <c r="Q77" s="7">
        <v>20.83</v>
      </c>
      <c r="R77" t="b">
        <v>1</v>
      </c>
      <c r="S77" t="str">
        <f>_xlfn.IFNA(VLOOKUP(I77,מצבת_כלי_רכב!$E:$F,2,),"לא נמצא")</f>
        <v xml:space="preserve">אבי ברכה </v>
      </c>
      <c r="T77" t="str">
        <f t="shared" si="1"/>
        <v>no</v>
      </c>
    </row>
    <row r="78" spans="1:20">
      <c r="A78" s="1">
        <v>45666</v>
      </c>
      <c r="B78" s="9">
        <v>45666</v>
      </c>
      <c r="C78" s="9" t="s">
        <v>200</v>
      </c>
      <c r="D78" t="s">
        <v>33</v>
      </c>
      <c r="E78" t="s">
        <v>82</v>
      </c>
      <c r="F78" t="s">
        <v>38</v>
      </c>
      <c r="G78" t="s">
        <v>74</v>
      </c>
      <c r="H78" t="s">
        <v>83</v>
      </c>
      <c r="I78">
        <v>6823255</v>
      </c>
      <c r="L78" t="s">
        <v>63</v>
      </c>
      <c r="M78" s="2">
        <v>0.52332175925925928</v>
      </c>
      <c r="N78" s="2">
        <v>0.54168981481481482</v>
      </c>
      <c r="O78" s="2">
        <v>1.8368055555555554E-2</v>
      </c>
      <c r="P78">
        <v>4.2</v>
      </c>
      <c r="Q78" s="7">
        <v>1.82</v>
      </c>
      <c r="R78" t="b">
        <v>1</v>
      </c>
      <c r="S78" t="str">
        <f>_xlfn.IFNA(VLOOKUP(I78,מצבת_כלי_רכב!$E:$F,2,),"לא נמצא")</f>
        <v xml:space="preserve">אמנון גבע </v>
      </c>
      <c r="T78" t="str">
        <f t="shared" si="1"/>
        <v>no</v>
      </c>
    </row>
    <row r="79" spans="1:20">
      <c r="A79" s="1">
        <v>45666</v>
      </c>
      <c r="B79" s="9">
        <v>45666</v>
      </c>
      <c r="C79" s="9" t="s">
        <v>200</v>
      </c>
      <c r="D79" t="s">
        <v>33</v>
      </c>
      <c r="E79" t="s">
        <v>21</v>
      </c>
      <c r="F79" t="s">
        <v>38</v>
      </c>
      <c r="H79" t="s">
        <v>39</v>
      </c>
      <c r="I79">
        <v>53484801</v>
      </c>
      <c r="L79" t="s">
        <v>54</v>
      </c>
      <c r="M79" s="2">
        <v>0.62641203703703707</v>
      </c>
      <c r="N79" s="2">
        <v>0.65141203703703698</v>
      </c>
      <c r="O79" s="2">
        <v>2.5000000000000001E-2</v>
      </c>
      <c r="P79">
        <v>4</v>
      </c>
      <c r="Q79" s="7">
        <v>2.4</v>
      </c>
      <c r="R79" t="b">
        <v>1</v>
      </c>
      <c r="S79" t="str">
        <f>_xlfn.IFNA(VLOOKUP(I79,מצבת_כלי_רכב!$E:$F,2,),"לא נמצא")</f>
        <v>איציק גבע</v>
      </c>
      <c r="T79" t="str">
        <f t="shared" si="1"/>
        <v>no</v>
      </c>
    </row>
    <row r="80" spans="1:20">
      <c r="A80" s="1">
        <v>45666</v>
      </c>
      <c r="B80" s="9">
        <v>45666</v>
      </c>
      <c r="C80" s="9" t="s">
        <v>200</v>
      </c>
      <c r="D80" t="s">
        <v>33</v>
      </c>
      <c r="E80" t="s">
        <v>56</v>
      </c>
      <c r="F80" t="s">
        <v>57</v>
      </c>
      <c r="H80" t="s">
        <v>58</v>
      </c>
      <c r="I80">
        <v>63864202</v>
      </c>
      <c r="L80" t="s">
        <v>65</v>
      </c>
      <c r="M80" s="2">
        <v>0.66412037037037042</v>
      </c>
      <c r="N80" s="2">
        <v>0.875</v>
      </c>
      <c r="O80" s="2">
        <v>0.21087962962962964</v>
      </c>
      <c r="P80">
        <v>3</v>
      </c>
      <c r="Q80" s="7">
        <v>15.2</v>
      </c>
      <c r="R80" t="b">
        <v>1</v>
      </c>
      <c r="S80" t="str">
        <f>_xlfn.IFNA(VLOOKUP(I80,מצבת_כלי_רכב!$E:$F,2,),"לא נמצא")</f>
        <v xml:space="preserve">אבי ברכה </v>
      </c>
      <c r="T80" t="str">
        <f t="shared" si="1"/>
        <v>no</v>
      </c>
    </row>
    <row r="81" spans="1:20">
      <c r="A81" s="1">
        <v>45666</v>
      </c>
      <c r="B81" s="9">
        <v>45666</v>
      </c>
      <c r="C81" s="9" t="s">
        <v>200</v>
      </c>
      <c r="D81" t="s">
        <v>33</v>
      </c>
      <c r="E81" t="s">
        <v>21</v>
      </c>
      <c r="F81" t="s">
        <v>22</v>
      </c>
      <c r="H81" t="s">
        <v>23</v>
      </c>
      <c r="I81">
        <v>74599802</v>
      </c>
      <c r="L81" t="s">
        <v>51</v>
      </c>
      <c r="M81" s="2">
        <v>0.71780092592592593</v>
      </c>
      <c r="N81" s="2">
        <v>0.72543981481481479</v>
      </c>
      <c r="O81" s="2">
        <v>7.6388888888888886E-3</v>
      </c>
      <c r="P81">
        <v>6.4</v>
      </c>
      <c r="Q81" s="7">
        <v>1.17</v>
      </c>
      <c r="R81" t="b">
        <v>1</v>
      </c>
      <c r="S81" t="str">
        <f>_xlfn.IFNA(VLOOKUP(I81,מצבת_כלי_רכב!$E:$F,2,),"לא נמצא")</f>
        <v>מחסן איציק משיח</v>
      </c>
      <c r="T81" t="str">
        <f t="shared" si="1"/>
        <v>no</v>
      </c>
    </row>
    <row r="82" spans="1:20">
      <c r="A82" s="1">
        <v>45667</v>
      </c>
      <c r="B82" s="9">
        <v>45667</v>
      </c>
      <c r="C82" s="9" t="s">
        <v>201</v>
      </c>
      <c r="D82" t="s">
        <v>55</v>
      </c>
      <c r="E82" t="s">
        <v>56</v>
      </c>
      <c r="F82" t="s">
        <v>57</v>
      </c>
      <c r="H82" t="s">
        <v>58</v>
      </c>
      <c r="I82">
        <v>63864202</v>
      </c>
      <c r="L82" t="s">
        <v>59</v>
      </c>
      <c r="M82" s="2">
        <v>0.5560532407407407</v>
      </c>
      <c r="N82" s="2">
        <v>0.60379629629629628</v>
      </c>
      <c r="O82" s="2">
        <v>4.7743055555555552E-2</v>
      </c>
      <c r="P82" t="s">
        <v>20</v>
      </c>
      <c r="Q82" s="7">
        <v>5</v>
      </c>
      <c r="R82" t="b">
        <v>1</v>
      </c>
      <c r="S82" t="str">
        <f>_xlfn.IFNA(VLOOKUP(I82,מצבת_כלי_רכב!$E:$F,2,),"לא נמצא")</f>
        <v xml:space="preserve">אבי ברכה </v>
      </c>
      <c r="T82" t="str">
        <f t="shared" si="1"/>
        <v>yes</v>
      </c>
    </row>
    <row r="83" spans="1:20">
      <c r="A83" s="1">
        <v>45669</v>
      </c>
      <c r="B83" s="9">
        <v>45669</v>
      </c>
      <c r="C83" s="9" t="s">
        <v>202</v>
      </c>
      <c r="D83" t="s">
        <v>60</v>
      </c>
      <c r="E83" t="s">
        <v>21</v>
      </c>
      <c r="F83" t="s">
        <v>38</v>
      </c>
      <c r="H83" t="s">
        <v>39</v>
      </c>
      <c r="I83">
        <v>53484801</v>
      </c>
      <c r="L83" t="s">
        <v>54</v>
      </c>
      <c r="M83" s="2">
        <v>0.3757638888888889</v>
      </c>
      <c r="N83" s="2">
        <v>0.5300231481481481</v>
      </c>
      <c r="O83" s="2">
        <v>0.15425925925925926</v>
      </c>
      <c r="P83">
        <v>4</v>
      </c>
      <c r="Q83" s="7">
        <v>14.8</v>
      </c>
      <c r="R83" t="b">
        <v>1</v>
      </c>
      <c r="S83" t="str">
        <f>_xlfn.IFNA(VLOOKUP(I83,מצבת_כלי_רכב!$E:$F,2,),"לא נמצא")</f>
        <v>איציק גבע</v>
      </c>
      <c r="T83" t="str">
        <f t="shared" si="1"/>
        <v>no</v>
      </c>
    </row>
    <row r="84" spans="1:20">
      <c r="A84" s="1">
        <v>45669</v>
      </c>
      <c r="B84" s="9">
        <v>45669</v>
      </c>
      <c r="C84" s="9" t="s">
        <v>202</v>
      </c>
      <c r="D84" t="s">
        <v>60</v>
      </c>
      <c r="E84" t="s">
        <v>25</v>
      </c>
      <c r="F84" t="s">
        <v>26</v>
      </c>
      <c r="H84" t="s">
        <v>27</v>
      </c>
      <c r="I84">
        <v>50113501</v>
      </c>
      <c r="L84" t="s">
        <v>51</v>
      </c>
      <c r="M84" s="2">
        <v>0.40076388888888886</v>
      </c>
      <c r="N84" s="2">
        <v>0.52734953703703702</v>
      </c>
      <c r="O84" s="2">
        <v>0.12658564814814816</v>
      </c>
      <c r="P84">
        <v>6.4</v>
      </c>
      <c r="Q84" s="7">
        <v>19.41</v>
      </c>
      <c r="R84" t="b">
        <v>1</v>
      </c>
      <c r="S84" t="str">
        <f>_xlfn.IFNA(VLOOKUP(I84,מצבת_כלי_רכב!$E:$F,2,),"לא נמצא")</f>
        <v>יאיר חסידוב</v>
      </c>
      <c r="T84" t="str">
        <f t="shared" si="1"/>
        <v>no</v>
      </c>
    </row>
    <row r="85" spans="1:20">
      <c r="A85" s="1">
        <v>45669</v>
      </c>
      <c r="B85" s="9">
        <v>45669</v>
      </c>
      <c r="C85" s="9" t="s">
        <v>202</v>
      </c>
      <c r="D85" t="s">
        <v>60</v>
      </c>
      <c r="E85" t="s">
        <v>56</v>
      </c>
      <c r="F85" t="s">
        <v>57</v>
      </c>
      <c r="H85" t="s">
        <v>58</v>
      </c>
      <c r="I85">
        <v>63864202</v>
      </c>
      <c r="L85" t="s">
        <v>61</v>
      </c>
      <c r="M85" s="2">
        <v>0.51302083333333337</v>
      </c>
      <c r="N85" s="2">
        <v>0.54043981481481485</v>
      </c>
      <c r="O85" s="2">
        <v>2.7418981481481482E-2</v>
      </c>
      <c r="P85">
        <v>6.3</v>
      </c>
      <c r="Q85" s="7">
        <v>4.0999999999999996</v>
      </c>
      <c r="R85" t="b">
        <v>1</v>
      </c>
      <c r="S85" t="str">
        <f>_xlfn.IFNA(VLOOKUP(I85,מצבת_כלי_רכב!$E:$F,2,),"לא נמצא")</f>
        <v xml:space="preserve">אבי ברכה </v>
      </c>
      <c r="T85" t="str">
        <f t="shared" si="1"/>
        <v>no</v>
      </c>
    </row>
    <row r="86" spans="1:20">
      <c r="A86" s="1">
        <v>45669</v>
      </c>
      <c r="B86" s="9">
        <v>45669</v>
      </c>
      <c r="C86" s="9" t="s">
        <v>202</v>
      </c>
      <c r="D86" t="s">
        <v>60</v>
      </c>
      <c r="E86" t="s">
        <v>41</v>
      </c>
      <c r="F86" t="s">
        <v>42</v>
      </c>
      <c r="H86" t="s">
        <v>43</v>
      </c>
      <c r="I86">
        <v>76886302</v>
      </c>
      <c r="L86" t="s">
        <v>108</v>
      </c>
      <c r="M86" s="2">
        <v>0.54130787037037043</v>
      </c>
      <c r="N86" s="2">
        <v>0.63540509259259259</v>
      </c>
      <c r="O86" s="2">
        <v>9.4097222222222221E-2</v>
      </c>
      <c r="P86" t="s">
        <v>20</v>
      </c>
      <c r="Q86" s="7">
        <v>50</v>
      </c>
      <c r="R86" t="b">
        <v>1</v>
      </c>
      <c r="S86" t="str">
        <f>_xlfn.IFNA(VLOOKUP(I86,מצבת_כלי_רכב!$E:$F,2,),"לא נמצא")</f>
        <v>יניב הררי</v>
      </c>
      <c r="T86" t="str">
        <f t="shared" si="1"/>
        <v>no</v>
      </c>
    </row>
    <row r="87" spans="1:20">
      <c r="A87" s="1">
        <v>45669</v>
      </c>
      <c r="B87" s="9">
        <v>45669</v>
      </c>
      <c r="C87" s="9" t="s">
        <v>202</v>
      </c>
      <c r="D87" t="s">
        <v>60</v>
      </c>
      <c r="E87" t="s">
        <v>21</v>
      </c>
      <c r="F87" t="s">
        <v>22</v>
      </c>
      <c r="H87" t="s">
        <v>23</v>
      </c>
      <c r="I87">
        <v>74599802</v>
      </c>
      <c r="L87" t="s">
        <v>51</v>
      </c>
      <c r="M87" s="2">
        <v>0.69983796296296297</v>
      </c>
      <c r="N87" s="2">
        <v>0.7201157407407407</v>
      </c>
      <c r="O87" s="2">
        <v>2.0277777777777777E-2</v>
      </c>
      <c r="P87">
        <v>6.4</v>
      </c>
      <c r="Q87" s="7">
        <v>3.09</v>
      </c>
      <c r="R87" t="b">
        <v>1</v>
      </c>
      <c r="S87" t="str">
        <f>_xlfn.IFNA(VLOOKUP(I87,מצבת_כלי_רכב!$E:$F,2,),"לא נמצא")</f>
        <v>מחסן איציק משיח</v>
      </c>
      <c r="T87" t="str">
        <f t="shared" si="1"/>
        <v>no</v>
      </c>
    </row>
    <row r="88" spans="1:20">
      <c r="A88" s="1">
        <v>45670</v>
      </c>
      <c r="B88" s="9">
        <v>45670</v>
      </c>
      <c r="C88" s="9" t="s">
        <v>203</v>
      </c>
      <c r="D88" t="s">
        <v>62</v>
      </c>
      <c r="E88" t="s">
        <v>109</v>
      </c>
      <c r="F88" t="s">
        <v>110</v>
      </c>
      <c r="G88">
        <v>22523518</v>
      </c>
      <c r="H88" t="s">
        <v>111</v>
      </c>
      <c r="I88">
        <v>31339202</v>
      </c>
      <c r="L88" t="s">
        <v>51</v>
      </c>
      <c r="M88" s="2">
        <v>0.3603703703703704</v>
      </c>
      <c r="N88" s="2">
        <v>0.41037037037037039</v>
      </c>
      <c r="O88" s="2">
        <v>0.05</v>
      </c>
      <c r="P88">
        <v>6.4</v>
      </c>
      <c r="Q88" s="7">
        <v>7.68</v>
      </c>
      <c r="R88" t="b">
        <v>1</v>
      </c>
      <c r="S88" t="str">
        <f>_xlfn.IFNA(VLOOKUP(I88,מצבת_כלי_רכב!$E:$F,2,),"לא נמצא")</f>
        <v xml:space="preserve">דוד זילברמן </v>
      </c>
      <c r="T88" t="str">
        <f t="shared" si="1"/>
        <v>no</v>
      </c>
    </row>
    <row r="89" spans="1:20">
      <c r="A89" s="1">
        <v>45670</v>
      </c>
      <c r="B89" s="9">
        <v>45670</v>
      </c>
      <c r="C89" s="9" t="s">
        <v>203</v>
      </c>
      <c r="D89" t="s">
        <v>62</v>
      </c>
      <c r="E89" t="s">
        <v>25</v>
      </c>
      <c r="F89" t="s">
        <v>26</v>
      </c>
      <c r="H89" t="s">
        <v>27</v>
      </c>
      <c r="I89">
        <v>50113501</v>
      </c>
      <c r="L89" t="s">
        <v>51</v>
      </c>
      <c r="M89" s="2">
        <v>0.36114583333333333</v>
      </c>
      <c r="N89" s="2">
        <v>0.46184027777777775</v>
      </c>
      <c r="O89" s="2">
        <v>0.10069444444444445</v>
      </c>
      <c r="P89">
        <v>6.4</v>
      </c>
      <c r="Q89" s="7">
        <v>15.47</v>
      </c>
      <c r="R89" t="b">
        <v>1</v>
      </c>
      <c r="S89" t="str">
        <f>_xlfn.IFNA(VLOOKUP(I89,מצבת_כלי_רכב!$E:$F,2,),"לא נמצא")</f>
        <v>יאיר חסידוב</v>
      </c>
      <c r="T89" t="str">
        <f t="shared" si="1"/>
        <v>no</v>
      </c>
    </row>
    <row r="90" spans="1:20">
      <c r="A90" s="1">
        <v>45670</v>
      </c>
      <c r="B90" s="9">
        <v>45670</v>
      </c>
      <c r="C90" s="9" t="s">
        <v>203</v>
      </c>
      <c r="D90" t="s">
        <v>62</v>
      </c>
      <c r="E90" t="s">
        <v>21</v>
      </c>
      <c r="F90" t="s">
        <v>38</v>
      </c>
      <c r="H90" t="s">
        <v>39</v>
      </c>
      <c r="I90">
        <v>53484801</v>
      </c>
      <c r="L90" t="s">
        <v>112</v>
      </c>
      <c r="M90" s="2">
        <v>0.37222222222222223</v>
      </c>
      <c r="N90" s="2">
        <v>0.45200231481481479</v>
      </c>
      <c r="O90" s="2">
        <v>7.9780092592592597E-2</v>
      </c>
      <c r="P90" t="s">
        <v>20</v>
      </c>
      <c r="Q90" s="7">
        <v>10</v>
      </c>
      <c r="R90" t="b">
        <v>1</v>
      </c>
      <c r="S90" t="str">
        <f>_xlfn.IFNA(VLOOKUP(I90,מצבת_כלי_רכב!$E:$F,2,),"לא נמצא")</f>
        <v>איציק גבע</v>
      </c>
      <c r="T90" t="str">
        <f t="shared" si="1"/>
        <v>no</v>
      </c>
    </row>
    <row r="91" spans="1:20">
      <c r="A91" s="1">
        <v>45670</v>
      </c>
      <c r="B91" s="9">
        <v>45670</v>
      </c>
      <c r="C91" s="9" t="s">
        <v>203</v>
      </c>
      <c r="D91" t="s">
        <v>62</v>
      </c>
      <c r="E91" t="s">
        <v>21</v>
      </c>
      <c r="F91" t="s">
        <v>22</v>
      </c>
      <c r="H91" t="s">
        <v>23</v>
      </c>
      <c r="I91">
        <v>74599802</v>
      </c>
      <c r="L91" t="s">
        <v>51</v>
      </c>
      <c r="M91" s="2">
        <v>0.45535879629629628</v>
      </c>
      <c r="N91" s="2">
        <v>0.46785879629629629</v>
      </c>
      <c r="O91" s="2">
        <v>1.2500000000000001E-2</v>
      </c>
      <c r="P91">
        <v>6.4</v>
      </c>
      <c r="Q91" s="7">
        <v>1.92</v>
      </c>
      <c r="R91" t="b">
        <v>1</v>
      </c>
      <c r="S91" t="str">
        <f>_xlfn.IFNA(VLOOKUP(I91,מצבת_כלי_רכב!$E:$F,2,),"לא נמצא")</f>
        <v>מחסן איציק משיח</v>
      </c>
      <c r="T91" t="str">
        <f t="shared" si="1"/>
        <v>no</v>
      </c>
    </row>
    <row r="92" spans="1:20">
      <c r="A92" s="1">
        <v>45670</v>
      </c>
      <c r="B92" s="9">
        <v>45670</v>
      </c>
      <c r="C92" s="9" t="s">
        <v>203</v>
      </c>
      <c r="D92" t="s">
        <v>62</v>
      </c>
      <c r="E92" t="s">
        <v>47</v>
      </c>
      <c r="F92" t="s">
        <v>48</v>
      </c>
      <c r="H92" t="s">
        <v>49</v>
      </c>
      <c r="I92">
        <v>40295602</v>
      </c>
      <c r="L92" t="s">
        <v>98</v>
      </c>
      <c r="M92" s="2">
        <v>0.46597222222222223</v>
      </c>
      <c r="N92" s="2">
        <v>0.53578703703703701</v>
      </c>
      <c r="O92" s="2">
        <v>6.9814814814814816E-2</v>
      </c>
      <c r="P92" t="s">
        <v>20</v>
      </c>
      <c r="Q92" s="7">
        <v>21</v>
      </c>
      <c r="R92" t="b">
        <v>1</v>
      </c>
      <c r="S92" t="str">
        <f>_xlfn.IFNA(VLOOKUP(I92,מצבת_כלי_רכב!$E:$F,2,),"לא נמצא")</f>
        <v>יאיר חסידוף</v>
      </c>
      <c r="T92" t="str">
        <f t="shared" si="1"/>
        <v>no</v>
      </c>
    </row>
    <row r="93" spans="1:20">
      <c r="A93" s="1">
        <v>45670</v>
      </c>
      <c r="B93" s="9">
        <v>45670</v>
      </c>
      <c r="C93" s="9" t="s">
        <v>203</v>
      </c>
      <c r="D93" t="s">
        <v>62</v>
      </c>
      <c r="E93" t="s">
        <v>29</v>
      </c>
      <c r="F93" t="s">
        <v>30</v>
      </c>
      <c r="H93" t="s">
        <v>31</v>
      </c>
      <c r="I93">
        <v>51513101</v>
      </c>
      <c r="L93" t="s">
        <v>113</v>
      </c>
      <c r="M93" s="2">
        <v>0.50972222222222219</v>
      </c>
      <c r="N93" s="2">
        <v>0.54533564814814817</v>
      </c>
      <c r="O93" s="2">
        <v>3.5613425925925923E-2</v>
      </c>
      <c r="P93" t="s">
        <v>20</v>
      </c>
      <c r="Q93" s="7">
        <v>30</v>
      </c>
      <c r="R93" t="b">
        <v>1</v>
      </c>
      <c r="S93" t="str">
        <f>_xlfn.IFNA(VLOOKUP(I93,מצבת_כלי_רכב!$E:$F,2,),"לא נמצא")</f>
        <v>יגאל פניאל</v>
      </c>
      <c r="T93" t="str">
        <f t="shared" si="1"/>
        <v>no</v>
      </c>
    </row>
    <row r="94" spans="1:20">
      <c r="A94" s="1">
        <v>45670</v>
      </c>
      <c r="B94" s="9">
        <v>45670</v>
      </c>
      <c r="C94" s="9" t="s">
        <v>203</v>
      </c>
      <c r="D94" t="s">
        <v>62</v>
      </c>
      <c r="E94" t="s">
        <v>29</v>
      </c>
      <c r="F94" t="s">
        <v>30</v>
      </c>
      <c r="H94" t="s">
        <v>31</v>
      </c>
      <c r="I94">
        <v>51513101</v>
      </c>
      <c r="L94" t="s">
        <v>53</v>
      </c>
      <c r="M94" s="2">
        <v>0.57251157407407405</v>
      </c>
      <c r="N94" s="2">
        <v>0.60515046296296293</v>
      </c>
      <c r="O94" s="2">
        <v>3.2638888888888891E-2</v>
      </c>
      <c r="P94">
        <v>7</v>
      </c>
      <c r="Q94" s="7">
        <v>5.48</v>
      </c>
      <c r="R94" t="b">
        <v>1</v>
      </c>
      <c r="S94" t="str">
        <f>_xlfn.IFNA(VLOOKUP(I94,מצבת_כלי_רכב!$E:$F,2,),"לא נמצא")</f>
        <v>יגאל פניאל</v>
      </c>
      <c r="T94" t="str">
        <f t="shared" si="1"/>
        <v>no</v>
      </c>
    </row>
    <row r="95" spans="1:20">
      <c r="A95" s="1">
        <v>45670</v>
      </c>
      <c r="B95" s="9">
        <v>45670</v>
      </c>
      <c r="C95" s="9" t="s">
        <v>203</v>
      </c>
      <c r="D95" t="s">
        <v>62</v>
      </c>
      <c r="E95" t="s">
        <v>72</v>
      </c>
      <c r="F95" t="s">
        <v>73</v>
      </c>
      <c r="G95" t="s">
        <v>74</v>
      </c>
      <c r="H95" t="s">
        <v>75</v>
      </c>
      <c r="I95">
        <v>70725702</v>
      </c>
      <c r="L95" t="s">
        <v>45</v>
      </c>
      <c r="M95" s="2">
        <v>0.81456018518518514</v>
      </c>
      <c r="N95" s="2">
        <v>0.86703703703703705</v>
      </c>
      <c r="O95" s="2">
        <v>5.2476851851851851E-2</v>
      </c>
      <c r="P95" t="s">
        <v>20</v>
      </c>
      <c r="Q95" s="7">
        <v>13</v>
      </c>
      <c r="R95" t="b">
        <v>1</v>
      </c>
      <c r="S95" t="str">
        <f>_xlfn.IFNA(VLOOKUP(I95,מצבת_כלי_רכב!$E:$F,2,),"לא נמצא")</f>
        <v>יחזקאל שמעוני</v>
      </c>
      <c r="T95" t="str">
        <f t="shared" si="1"/>
        <v>no</v>
      </c>
    </row>
    <row r="96" spans="1:20">
      <c r="A96" s="1">
        <v>45671</v>
      </c>
      <c r="B96" s="9">
        <v>45671</v>
      </c>
      <c r="C96" s="9" t="s">
        <v>204</v>
      </c>
      <c r="D96" t="s">
        <v>64</v>
      </c>
      <c r="E96" t="s">
        <v>77</v>
      </c>
      <c r="F96" t="s">
        <v>78</v>
      </c>
      <c r="G96" t="s">
        <v>74</v>
      </c>
      <c r="H96" t="s">
        <v>79</v>
      </c>
      <c r="I96">
        <v>77443601</v>
      </c>
      <c r="L96" t="s">
        <v>90</v>
      </c>
      <c r="M96" s="2">
        <v>0.4724652777777778</v>
      </c>
      <c r="N96" s="2">
        <v>0.48795138888888889</v>
      </c>
      <c r="O96" s="2">
        <v>1.5486111111111112E-2</v>
      </c>
      <c r="P96" t="s">
        <v>20</v>
      </c>
      <c r="Q96" s="7">
        <v>17</v>
      </c>
      <c r="R96" t="b">
        <v>1</v>
      </c>
      <c r="S96" t="str">
        <f>_xlfn.IFNA(VLOOKUP(I96,מצבת_כלי_רכב!$E:$F,2,),"לא נמצא")</f>
        <v>דניאל קעאטבי</v>
      </c>
      <c r="T96" t="str">
        <f t="shared" si="1"/>
        <v>no</v>
      </c>
    </row>
    <row r="97" spans="1:20">
      <c r="A97" s="1">
        <v>45671</v>
      </c>
      <c r="B97" s="9">
        <v>45671</v>
      </c>
      <c r="C97" s="9" t="s">
        <v>204</v>
      </c>
      <c r="D97" t="s">
        <v>64</v>
      </c>
      <c r="E97" t="s">
        <v>41</v>
      </c>
      <c r="F97" t="s">
        <v>42</v>
      </c>
      <c r="H97" t="s">
        <v>43</v>
      </c>
      <c r="I97">
        <v>76886302</v>
      </c>
      <c r="L97" t="s">
        <v>40</v>
      </c>
      <c r="M97" s="2">
        <v>0.47542824074074075</v>
      </c>
      <c r="N97" s="2">
        <v>0.60042824074074075</v>
      </c>
      <c r="O97" s="2">
        <v>0.125</v>
      </c>
      <c r="P97">
        <v>6.6</v>
      </c>
      <c r="Q97" s="7">
        <v>19.8</v>
      </c>
      <c r="R97" t="b">
        <v>1</v>
      </c>
      <c r="S97" t="str">
        <f>_xlfn.IFNA(VLOOKUP(I97,מצבת_כלי_רכב!$E:$F,2,),"לא נמצא")</f>
        <v>יניב הררי</v>
      </c>
      <c r="T97" t="str">
        <f t="shared" si="1"/>
        <v>no</v>
      </c>
    </row>
    <row r="98" spans="1:20">
      <c r="A98" s="1">
        <v>45671</v>
      </c>
      <c r="B98" s="9">
        <v>45671</v>
      </c>
      <c r="C98" s="9" t="s">
        <v>204</v>
      </c>
      <c r="D98" t="s">
        <v>64</v>
      </c>
      <c r="E98" t="s">
        <v>77</v>
      </c>
      <c r="F98" t="s">
        <v>78</v>
      </c>
      <c r="G98" t="s">
        <v>74</v>
      </c>
      <c r="H98" t="s">
        <v>79</v>
      </c>
      <c r="I98">
        <v>77443601</v>
      </c>
      <c r="L98" t="s">
        <v>114</v>
      </c>
      <c r="M98" s="2">
        <v>0.58196759259259256</v>
      </c>
      <c r="N98" s="2">
        <v>0.59099537037037042</v>
      </c>
      <c r="O98" s="2">
        <v>9.0277777777777769E-3</v>
      </c>
      <c r="P98">
        <v>5.5</v>
      </c>
      <c r="Q98" s="7">
        <v>1.19</v>
      </c>
      <c r="R98" t="b">
        <v>1</v>
      </c>
      <c r="S98" t="str">
        <f>_xlfn.IFNA(VLOOKUP(I98,מצבת_כלי_רכב!$E:$F,2,),"לא נמצא")</f>
        <v>דניאל קעאטבי</v>
      </c>
      <c r="T98" t="str">
        <f t="shared" si="1"/>
        <v>no</v>
      </c>
    </row>
    <row r="99" spans="1:20">
      <c r="A99" s="1">
        <v>45671</v>
      </c>
      <c r="B99" s="9">
        <v>45671</v>
      </c>
      <c r="C99" s="9" t="s">
        <v>204</v>
      </c>
      <c r="D99" t="s">
        <v>64</v>
      </c>
      <c r="E99" t="s">
        <v>47</v>
      </c>
      <c r="F99" t="s">
        <v>48</v>
      </c>
      <c r="H99" t="s">
        <v>49</v>
      </c>
      <c r="I99">
        <v>40295602</v>
      </c>
      <c r="L99" t="s">
        <v>40</v>
      </c>
      <c r="M99" s="2">
        <v>0.593287037037037</v>
      </c>
      <c r="N99" s="2">
        <v>0.59675925925925921</v>
      </c>
      <c r="O99" s="2">
        <v>3.472222222222222E-3</v>
      </c>
      <c r="P99">
        <v>6.6</v>
      </c>
      <c r="Q99" s="7">
        <v>0.55000000000000004</v>
      </c>
      <c r="R99" t="b">
        <v>1</v>
      </c>
      <c r="S99" t="str">
        <f>_xlfn.IFNA(VLOOKUP(I99,מצבת_כלי_רכב!$E:$F,2,),"לא נמצא")</f>
        <v>יאיר חסידוף</v>
      </c>
      <c r="T99" t="str">
        <f t="shared" si="1"/>
        <v>no</v>
      </c>
    </row>
    <row r="100" spans="1:20">
      <c r="A100" s="1">
        <v>45671</v>
      </c>
      <c r="B100" s="9">
        <v>45671</v>
      </c>
      <c r="C100" s="9" t="s">
        <v>204</v>
      </c>
      <c r="D100" t="s">
        <v>64</v>
      </c>
      <c r="E100" t="s">
        <v>41</v>
      </c>
      <c r="F100" t="s">
        <v>42</v>
      </c>
      <c r="H100" t="s">
        <v>43</v>
      </c>
      <c r="I100">
        <v>76886302</v>
      </c>
      <c r="L100" t="s">
        <v>40</v>
      </c>
      <c r="M100" s="2">
        <v>0.60042824074074075</v>
      </c>
      <c r="N100" s="2">
        <v>0.67969907407407404</v>
      </c>
      <c r="O100" s="2">
        <v>7.9270833333333332E-2</v>
      </c>
      <c r="P100">
        <v>6.6</v>
      </c>
      <c r="Q100" s="7">
        <v>12.54</v>
      </c>
      <c r="R100" t="b">
        <v>1</v>
      </c>
      <c r="S100" t="str">
        <f>_xlfn.IFNA(VLOOKUP(I100,מצבת_כלי_רכב!$E:$F,2,),"לא נמצא")</f>
        <v>יניב הררי</v>
      </c>
      <c r="T100" t="str">
        <f t="shared" si="1"/>
        <v>no</v>
      </c>
    </row>
    <row r="101" spans="1:20">
      <c r="A101" s="1">
        <v>45672</v>
      </c>
      <c r="B101" s="9">
        <v>45672</v>
      </c>
      <c r="C101" s="9" t="s">
        <v>199</v>
      </c>
      <c r="D101" t="s">
        <v>15</v>
      </c>
      <c r="E101" t="s">
        <v>56</v>
      </c>
      <c r="F101" t="s">
        <v>57</v>
      </c>
      <c r="H101" t="s">
        <v>58</v>
      </c>
      <c r="I101">
        <v>63864202</v>
      </c>
      <c r="L101" t="s">
        <v>115</v>
      </c>
      <c r="M101" s="2">
        <v>0.41680555555555554</v>
      </c>
      <c r="N101" s="2">
        <v>0.53090277777777772</v>
      </c>
      <c r="O101" s="2">
        <v>0.11409722222222222</v>
      </c>
      <c r="P101">
        <v>4.3</v>
      </c>
      <c r="Q101" s="7">
        <v>11.75</v>
      </c>
      <c r="R101" t="b">
        <v>1</v>
      </c>
      <c r="S101" t="str">
        <f>_xlfn.IFNA(VLOOKUP(I101,מצבת_כלי_רכב!$E:$F,2,),"לא נמצא")</f>
        <v xml:space="preserve">אבי ברכה </v>
      </c>
      <c r="T101" t="str">
        <f t="shared" si="1"/>
        <v>no</v>
      </c>
    </row>
    <row r="102" spans="1:20">
      <c r="A102" s="1">
        <v>45672</v>
      </c>
      <c r="B102" s="9">
        <v>45672</v>
      </c>
      <c r="C102" s="9" t="s">
        <v>199</v>
      </c>
      <c r="D102" t="s">
        <v>15</v>
      </c>
      <c r="E102" t="s">
        <v>21</v>
      </c>
      <c r="F102" t="s">
        <v>22</v>
      </c>
      <c r="H102" t="s">
        <v>23</v>
      </c>
      <c r="I102">
        <v>74599802</v>
      </c>
      <c r="L102" t="s">
        <v>24</v>
      </c>
      <c r="M102" s="2">
        <v>0.43893518518518521</v>
      </c>
      <c r="N102" s="2">
        <v>0.45004629629629628</v>
      </c>
      <c r="O102" s="2">
        <v>1.1111111111111112E-2</v>
      </c>
      <c r="P102">
        <v>6.3</v>
      </c>
      <c r="Q102" s="7">
        <v>1.68</v>
      </c>
      <c r="R102" t="b">
        <v>1</v>
      </c>
      <c r="S102" t="str">
        <f>_xlfn.IFNA(VLOOKUP(I102,מצבת_כלי_רכב!$E:$F,2,),"לא נמצא")</f>
        <v>מחסן איציק משיח</v>
      </c>
      <c r="T102" t="str">
        <f t="shared" si="1"/>
        <v>no</v>
      </c>
    </row>
    <row r="103" spans="1:20">
      <c r="A103" s="1">
        <v>45672</v>
      </c>
      <c r="B103" s="9">
        <v>45672</v>
      </c>
      <c r="C103" s="9" t="s">
        <v>199</v>
      </c>
      <c r="D103" t="s">
        <v>15</v>
      </c>
      <c r="E103" t="s">
        <v>82</v>
      </c>
      <c r="F103" t="s">
        <v>38</v>
      </c>
      <c r="G103" t="s">
        <v>74</v>
      </c>
      <c r="H103" t="s">
        <v>83</v>
      </c>
      <c r="I103">
        <v>6823255</v>
      </c>
      <c r="L103" t="s">
        <v>116</v>
      </c>
      <c r="M103" s="2">
        <v>0.46041666666666664</v>
      </c>
      <c r="N103" s="2">
        <v>0.52865740740740741</v>
      </c>
      <c r="O103" s="2">
        <v>6.8240740740740741E-2</v>
      </c>
      <c r="P103" t="s">
        <v>20</v>
      </c>
      <c r="Q103" s="7">
        <v>15</v>
      </c>
      <c r="R103" t="b">
        <v>1</v>
      </c>
      <c r="S103" t="str">
        <f>_xlfn.IFNA(VLOOKUP(I103,מצבת_כלי_רכב!$E:$F,2,),"לא נמצא")</f>
        <v xml:space="preserve">אמנון גבע </v>
      </c>
      <c r="T103" t="str">
        <f t="shared" si="1"/>
        <v>no</v>
      </c>
    </row>
    <row r="104" spans="1:20">
      <c r="A104" s="1">
        <v>45672</v>
      </c>
      <c r="B104" s="9">
        <v>45672</v>
      </c>
      <c r="C104" s="9" t="s">
        <v>199</v>
      </c>
      <c r="D104" t="s">
        <v>15</v>
      </c>
      <c r="E104" t="s">
        <v>21</v>
      </c>
      <c r="F104" t="s">
        <v>22</v>
      </c>
      <c r="H104" t="s">
        <v>23</v>
      </c>
      <c r="I104">
        <v>74599802</v>
      </c>
      <c r="L104" t="s">
        <v>37</v>
      </c>
      <c r="M104" s="2">
        <v>0.47386574074074073</v>
      </c>
      <c r="N104" s="2">
        <v>0.48113425925925923</v>
      </c>
      <c r="O104" s="2">
        <v>7.2685185185185188E-3</v>
      </c>
      <c r="P104">
        <v>11.88</v>
      </c>
      <c r="Q104" s="7">
        <v>1.98</v>
      </c>
      <c r="R104" t="b">
        <v>1</v>
      </c>
      <c r="S104" t="str">
        <f>_xlfn.IFNA(VLOOKUP(I104,מצבת_כלי_רכב!$E:$F,2,),"לא נמצא")</f>
        <v>מחסן איציק משיח</v>
      </c>
      <c r="T104" t="str">
        <f t="shared" si="1"/>
        <v>no</v>
      </c>
    </row>
    <row r="105" spans="1:20">
      <c r="A105" s="1">
        <v>45672</v>
      </c>
      <c r="B105" s="9">
        <v>45672</v>
      </c>
      <c r="C105" s="9" t="s">
        <v>199</v>
      </c>
      <c r="D105" t="s">
        <v>15</v>
      </c>
      <c r="E105" t="s">
        <v>41</v>
      </c>
      <c r="F105" t="s">
        <v>42</v>
      </c>
      <c r="H105" t="s">
        <v>43</v>
      </c>
      <c r="I105">
        <v>76886302</v>
      </c>
      <c r="L105" t="s">
        <v>40</v>
      </c>
      <c r="M105" s="2">
        <v>0.47608796296296296</v>
      </c>
      <c r="N105" s="2">
        <v>0.60108796296296296</v>
      </c>
      <c r="O105" s="2">
        <v>0.125</v>
      </c>
      <c r="P105">
        <v>6.6</v>
      </c>
      <c r="Q105" s="7">
        <v>19.8</v>
      </c>
      <c r="R105" t="b">
        <v>1</v>
      </c>
      <c r="S105" t="str">
        <f>_xlfn.IFNA(VLOOKUP(I105,מצבת_כלי_רכב!$E:$F,2,),"לא נמצא")</f>
        <v>יניב הררי</v>
      </c>
      <c r="T105" t="str">
        <f t="shared" si="1"/>
        <v>no</v>
      </c>
    </row>
    <row r="106" spans="1:20">
      <c r="A106" s="1">
        <v>45672</v>
      </c>
      <c r="B106" s="9">
        <v>45672</v>
      </c>
      <c r="C106" s="9" t="s">
        <v>199</v>
      </c>
      <c r="D106" t="s">
        <v>15</v>
      </c>
      <c r="E106" t="s">
        <v>77</v>
      </c>
      <c r="F106" t="s">
        <v>78</v>
      </c>
      <c r="G106" t="s">
        <v>74</v>
      </c>
      <c r="H106" t="s">
        <v>79</v>
      </c>
      <c r="I106">
        <v>77443601</v>
      </c>
      <c r="L106" t="s">
        <v>19</v>
      </c>
      <c r="M106" s="2">
        <v>0.48541666666666666</v>
      </c>
      <c r="N106" s="2">
        <v>0.50173611111111116</v>
      </c>
      <c r="O106" s="2">
        <v>1.6319444444444445E-2</v>
      </c>
      <c r="P106" t="s">
        <v>20</v>
      </c>
      <c r="Q106" s="7">
        <v>12</v>
      </c>
      <c r="R106" t="b">
        <v>1</v>
      </c>
      <c r="S106" t="str">
        <f>_xlfn.IFNA(VLOOKUP(I106,מצבת_כלי_רכב!$E:$F,2,),"לא נמצא")</f>
        <v>דניאל קעאטבי</v>
      </c>
      <c r="T106" t="str">
        <f t="shared" si="1"/>
        <v>no</v>
      </c>
    </row>
    <row r="107" spans="1:20">
      <c r="A107" s="1">
        <v>45672</v>
      </c>
      <c r="B107" s="9">
        <v>45672</v>
      </c>
      <c r="C107" s="9" t="s">
        <v>199</v>
      </c>
      <c r="D107" t="s">
        <v>15</v>
      </c>
      <c r="E107" t="s">
        <v>56</v>
      </c>
      <c r="F107" t="s">
        <v>57</v>
      </c>
      <c r="H107" t="s">
        <v>58</v>
      </c>
      <c r="I107">
        <v>63864202</v>
      </c>
      <c r="L107" t="s">
        <v>117</v>
      </c>
      <c r="M107" s="2">
        <v>0.53145833333333337</v>
      </c>
      <c r="N107" s="2">
        <v>0.75</v>
      </c>
      <c r="O107" s="2">
        <v>0.21854166666666666</v>
      </c>
      <c r="P107">
        <v>4</v>
      </c>
      <c r="Q107" s="7">
        <v>20</v>
      </c>
      <c r="R107" t="b">
        <v>1</v>
      </c>
      <c r="S107" t="str">
        <f>_xlfn.IFNA(VLOOKUP(I107,מצבת_כלי_רכב!$E:$F,2,),"לא נמצא")</f>
        <v xml:space="preserve">אבי ברכה </v>
      </c>
      <c r="T107" t="str">
        <f t="shared" si="1"/>
        <v>no</v>
      </c>
    </row>
    <row r="108" spans="1:20">
      <c r="A108" s="1">
        <v>45672</v>
      </c>
      <c r="B108" s="9">
        <v>45672</v>
      </c>
      <c r="C108" s="9" t="s">
        <v>199</v>
      </c>
      <c r="D108" t="s">
        <v>15</v>
      </c>
      <c r="E108" t="s">
        <v>82</v>
      </c>
      <c r="F108" t="s">
        <v>38</v>
      </c>
      <c r="G108" t="s">
        <v>74</v>
      </c>
      <c r="H108" t="s">
        <v>83</v>
      </c>
      <c r="I108">
        <v>6823255</v>
      </c>
      <c r="L108" t="s">
        <v>118</v>
      </c>
      <c r="M108" s="2">
        <v>0.53502314814814811</v>
      </c>
      <c r="N108" s="2">
        <v>0.54613425925925929</v>
      </c>
      <c r="O108" s="2">
        <v>1.1111111111111112E-2</v>
      </c>
      <c r="P108">
        <v>6.4</v>
      </c>
      <c r="Q108" s="7">
        <v>1.71</v>
      </c>
      <c r="R108" t="b">
        <v>1</v>
      </c>
      <c r="S108" t="str">
        <f>_xlfn.IFNA(VLOOKUP(I108,מצבת_כלי_רכב!$E:$F,2,),"לא נמצא")</f>
        <v xml:space="preserve">אמנון גבע </v>
      </c>
      <c r="T108" t="str">
        <f t="shared" si="1"/>
        <v>no</v>
      </c>
    </row>
    <row r="109" spans="1:20">
      <c r="A109" s="1">
        <v>45672</v>
      </c>
      <c r="B109" s="9">
        <v>45672</v>
      </c>
      <c r="C109" s="9" t="s">
        <v>199</v>
      </c>
      <c r="D109" t="s">
        <v>15</v>
      </c>
      <c r="E109" t="s">
        <v>41</v>
      </c>
      <c r="F109" t="s">
        <v>42</v>
      </c>
      <c r="H109" t="s">
        <v>43</v>
      </c>
      <c r="I109">
        <v>76886302</v>
      </c>
      <c r="L109" t="s">
        <v>40</v>
      </c>
      <c r="M109" s="2">
        <v>0.60108796296296296</v>
      </c>
      <c r="N109" s="2">
        <v>0.6749074074074074</v>
      </c>
      <c r="O109" s="2">
        <v>7.3819444444444438E-2</v>
      </c>
      <c r="P109">
        <v>6.6</v>
      </c>
      <c r="Q109" s="7">
        <v>11.66</v>
      </c>
      <c r="R109" t="b">
        <v>1</v>
      </c>
      <c r="S109" t="str">
        <f>_xlfn.IFNA(VLOOKUP(I109,מצבת_כלי_רכב!$E:$F,2,),"לא נמצא")</f>
        <v>יניב הררי</v>
      </c>
      <c r="T109" t="str">
        <f t="shared" si="1"/>
        <v>no</v>
      </c>
    </row>
    <row r="110" spans="1:20">
      <c r="A110" s="1">
        <v>45672</v>
      </c>
      <c r="B110" s="9">
        <v>45672</v>
      </c>
      <c r="C110" s="9" t="s">
        <v>199</v>
      </c>
      <c r="D110" t="s">
        <v>15</v>
      </c>
      <c r="E110" t="s">
        <v>25</v>
      </c>
      <c r="F110" t="s">
        <v>26</v>
      </c>
      <c r="H110" t="s">
        <v>27</v>
      </c>
      <c r="I110">
        <v>50113501</v>
      </c>
      <c r="L110" t="s">
        <v>119</v>
      </c>
      <c r="M110" s="2">
        <v>0.62293981481481486</v>
      </c>
      <c r="N110" s="2">
        <v>0.62502314814814819</v>
      </c>
      <c r="O110" s="2">
        <v>2.0833333333333333E-3</v>
      </c>
      <c r="P110">
        <v>6.3</v>
      </c>
      <c r="Q110" s="7">
        <v>0.32</v>
      </c>
      <c r="R110" t="b">
        <v>1</v>
      </c>
      <c r="S110" t="str">
        <f>_xlfn.IFNA(VLOOKUP(I110,מצבת_כלי_רכב!$E:$F,2,),"לא נמצא")</f>
        <v>יאיר חסידוב</v>
      </c>
      <c r="T110" t="str">
        <f t="shared" si="1"/>
        <v>no</v>
      </c>
    </row>
    <row r="111" spans="1:20">
      <c r="A111" s="1">
        <v>45672</v>
      </c>
      <c r="B111" s="9">
        <v>45672</v>
      </c>
      <c r="C111" s="9" t="s">
        <v>199</v>
      </c>
      <c r="D111" t="s">
        <v>15</v>
      </c>
      <c r="E111" t="s">
        <v>82</v>
      </c>
      <c r="F111" t="s">
        <v>38</v>
      </c>
      <c r="G111" t="s">
        <v>74</v>
      </c>
      <c r="H111" t="s">
        <v>83</v>
      </c>
      <c r="I111">
        <v>6823255</v>
      </c>
      <c r="L111" t="s">
        <v>51</v>
      </c>
      <c r="M111" s="2">
        <v>0.65832175925925929</v>
      </c>
      <c r="N111" s="2">
        <v>0.68900462962962961</v>
      </c>
      <c r="O111" s="2">
        <v>3.0682870370370371E-2</v>
      </c>
      <c r="P111">
        <v>6.4</v>
      </c>
      <c r="Q111" s="7">
        <v>4.6900000000000004</v>
      </c>
      <c r="R111" t="b">
        <v>1</v>
      </c>
      <c r="S111" t="str">
        <f>_xlfn.IFNA(VLOOKUP(I111,מצבת_כלי_רכב!$E:$F,2,),"לא נמצא")</f>
        <v xml:space="preserve">אמנון גבע </v>
      </c>
      <c r="T111" t="str">
        <f t="shared" si="1"/>
        <v>no</v>
      </c>
    </row>
    <row r="112" spans="1:20">
      <c r="A112" s="1">
        <v>45672</v>
      </c>
      <c r="B112" s="9">
        <v>45672</v>
      </c>
      <c r="C112" s="9" t="s">
        <v>199</v>
      </c>
      <c r="D112" t="s">
        <v>15</v>
      </c>
      <c r="E112" t="s">
        <v>72</v>
      </c>
      <c r="F112" t="s">
        <v>73</v>
      </c>
      <c r="G112" t="s">
        <v>74</v>
      </c>
      <c r="H112" t="s">
        <v>75</v>
      </c>
      <c r="I112">
        <v>70725702</v>
      </c>
      <c r="L112" t="s">
        <v>120</v>
      </c>
      <c r="M112" s="2">
        <v>0.72804398148148153</v>
      </c>
      <c r="N112" s="2">
        <v>0.79324074074074069</v>
      </c>
      <c r="O112" s="2">
        <v>6.519675925925926E-2</v>
      </c>
      <c r="P112" t="s">
        <v>20</v>
      </c>
      <c r="Q112" s="7">
        <v>32</v>
      </c>
      <c r="R112" t="b">
        <v>1</v>
      </c>
      <c r="S112" t="str">
        <f>_xlfn.IFNA(VLOOKUP(I112,מצבת_כלי_רכב!$E:$F,2,),"לא נמצא")</f>
        <v>יחזקאל שמעוני</v>
      </c>
      <c r="T112" t="str">
        <f t="shared" si="1"/>
        <v>no</v>
      </c>
    </row>
    <row r="113" spans="1:20">
      <c r="A113" s="1">
        <v>45672</v>
      </c>
      <c r="B113" s="9">
        <v>45672</v>
      </c>
      <c r="C113" s="9" t="s">
        <v>199</v>
      </c>
      <c r="D113" t="s">
        <v>15</v>
      </c>
      <c r="E113" t="s">
        <v>102</v>
      </c>
      <c r="F113" t="s">
        <v>103</v>
      </c>
      <c r="H113" t="s">
        <v>104</v>
      </c>
      <c r="I113">
        <v>75872701</v>
      </c>
      <c r="L113" t="s">
        <v>120</v>
      </c>
      <c r="M113" s="2">
        <v>0.72972222222222227</v>
      </c>
      <c r="N113" s="2">
        <v>0.79072916666666671</v>
      </c>
      <c r="O113" s="2">
        <v>6.1006944444444447E-2</v>
      </c>
      <c r="P113" t="s">
        <v>20</v>
      </c>
      <c r="Q113" s="7">
        <v>26</v>
      </c>
      <c r="R113" t="b">
        <v>1</v>
      </c>
      <c r="S113" t="str">
        <f>_xlfn.IFNA(VLOOKUP(I113,מצבת_כלי_רכב!$E:$F,2,),"לא נמצא")</f>
        <v>כנרת פרס</v>
      </c>
      <c r="T113" t="str">
        <f t="shared" si="1"/>
        <v>no</v>
      </c>
    </row>
    <row r="114" spans="1:20">
      <c r="A114" s="1">
        <v>45673</v>
      </c>
      <c r="B114" s="9">
        <v>45673</v>
      </c>
      <c r="C114" s="9" t="s">
        <v>200</v>
      </c>
      <c r="D114" t="s">
        <v>33</v>
      </c>
      <c r="E114" t="s">
        <v>25</v>
      </c>
      <c r="F114" t="s">
        <v>26</v>
      </c>
      <c r="H114" t="s">
        <v>27</v>
      </c>
      <c r="I114">
        <v>50113501</v>
      </c>
      <c r="L114" t="s">
        <v>51</v>
      </c>
      <c r="M114" s="2">
        <v>0.39203703703703702</v>
      </c>
      <c r="N114" s="2">
        <v>0.45413194444444444</v>
      </c>
      <c r="O114" s="2">
        <v>6.2094907407407404E-2</v>
      </c>
      <c r="P114">
        <v>6.4</v>
      </c>
      <c r="Q114" s="7">
        <v>9.49</v>
      </c>
      <c r="R114" t="b">
        <v>1</v>
      </c>
      <c r="S114" t="str">
        <f>_xlfn.IFNA(VLOOKUP(I114,מצבת_כלי_רכב!$E:$F,2,),"לא נמצא")</f>
        <v>יאיר חסידוב</v>
      </c>
      <c r="T114" t="str">
        <f t="shared" si="1"/>
        <v>no</v>
      </c>
    </row>
    <row r="115" spans="1:20">
      <c r="A115" s="1">
        <v>45673</v>
      </c>
      <c r="B115" s="9">
        <v>45673</v>
      </c>
      <c r="C115" s="9" t="s">
        <v>200</v>
      </c>
      <c r="D115" t="s">
        <v>33</v>
      </c>
      <c r="E115" t="s">
        <v>56</v>
      </c>
      <c r="F115" t="s">
        <v>57</v>
      </c>
      <c r="H115" t="s">
        <v>58</v>
      </c>
      <c r="I115">
        <v>63864202</v>
      </c>
      <c r="L115" t="s">
        <v>54</v>
      </c>
      <c r="M115" s="2">
        <v>0.40239583333333334</v>
      </c>
      <c r="N115" s="2">
        <v>0.52253472222222219</v>
      </c>
      <c r="O115" s="2">
        <v>0.12013888888888889</v>
      </c>
      <c r="P115">
        <v>4</v>
      </c>
      <c r="Q115" s="7">
        <v>11.53</v>
      </c>
      <c r="R115" t="b">
        <v>1</v>
      </c>
      <c r="S115" t="str">
        <f>_xlfn.IFNA(VLOOKUP(I115,מצבת_כלי_רכב!$E:$F,2,),"לא נמצא")</f>
        <v xml:space="preserve">אבי ברכה </v>
      </c>
      <c r="T115" t="str">
        <f t="shared" si="1"/>
        <v>no</v>
      </c>
    </row>
    <row r="116" spans="1:20">
      <c r="A116" s="1">
        <v>45673</v>
      </c>
      <c r="B116" s="9">
        <v>45673</v>
      </c>
      <c r="C116" s="9" t="s">
        <v>200</v>
      </c>
      <c r="D116" t="s">
        <v>33</v>
      </c>
      <c r="E116" t="s">
        <v>21</v>
      </c>
      <c r="F116" t="s">
        <v>22</v>
      </c>
      <c r="H116" t="s">
        <v>23</v>
      </c>
      <c r="I116">
        <v>74599802</v>
      </c>
      <c r="L116" t="s">
        <v>51</v>
      </c>
      <c r="M116" s="2">
        <v>0.43157407407407405</v>
      </c>
      <c r="N116" s="2">
        <v>0.45247685185185182</v>
      </c>
      <c r="O116" s="2">
        <v>2.0902777777777777E-2</v>
      </c>
      <c r="P116">
        <v>6.4</v>
      </c>
      <c r="Q116" s="7">
        <v>3.2</v>
      </c>
      <c r="R116" t="b">
        <v>1</v>
      </c>
      <c r="S116" t="str">
        <f>_xlfn.IFNA(VLOOKUP(I116,מצבת_כלי_רכב!$E:$F,2,),"לא נמצא")</f>
        <v>מחסן איציק משיח</v>
      </c>
      <c r="T116" t="str">
        <f t="shared" si="1"/>
        <v>no</v>
      </c>
    </row>
    <row r="117" spans="1:20">
      <c r="A117" s="1">
        <v>45674</v>
      </c>
      <c r="B117" s="9">
        <v>45674</v>
      </c>
      <c r="C117" s="9" t="s">
        <v>201</v>
      </c>
      <c r="D117" t="s">
        <v>55</v>
      </c>
      <c r="E117" t="s">
        <v>72</v>
      </c>
      <c r="F117" t="s">
        <v>73</v>
      </c>
      <c r="G117" t="s">
        <v>74</v>
      </c>
      <c r="H117" t="s">
        <v>75</v>
      </c>
      <c r="I117">
        <v>70725702</v>
      </c>
      <c r="L117" t="s">
        <v>45</v>
      </c>
      <c r="M117" s="2">
        <v>0.3540625</v>
      </c>
      <c r="N117" s="2">
        <v>0.46900462962962963</v>
      </c>
      <c r="O117" s="2">
        <v>0.11494212962962963</v>
      </c>
      <c r="P117" t="s">
        <v>20</v>
      </c>
      <c r="Q117" s="7">
        <v>34</v>
      </c>
      <c r="R117" t="b">
        <v>1</v>
      </c>
      <c r="S117" t="str">
        <f>_xlfn.IFNA(VLOOKUP(I117,מצבת_כלי_רכב!$E:$F,2,),"לא נמצא")</f>
        <v>יחזקאל שמעוני</v>
      </c>
      <c r="T117" t="str">
        <f t="shared" si="1"/>
        <v>yes</v>
      </c>
    </row>
    <row r="118" spans="1:20">
      <c r="A118" s="1">
        <v>45676</v>
      </c>
      <c r="B118" s="9">
        <v>45676</v>
      </c>
      <c r="C118" s="9" t="s">
        <v>202</v>
      </c>
      <c r="D118" t="s">
        <v>60</v>
      </c>
      <c r="E118" t="s">
        <v>21</v>
      </c>
      <c r="F118" t="s">
        <v>22</v>
      </c>
      <c r="H118" t="s">
        <v>23</v>
      </c>
      <c r="I118">
        <v>74599802</v>
      </c>
      <c r="L118" t="s">
        <v>24</v>
      </c>
      <c r="M118" s="2">
        <v>0.48291666666666666</v>
      </c>
      <c r="N118" s="2">
        <v>0.49064814814814817</v>
      </c>
      <c r="O118" s="2">
        <v>7.7314814814814815E-3</v>
      </c>
      <c r="P118">
        <v>6.3</v>
      </c>
      <c r="Q118" s="7">
        <v>1.1499999999999999</v>
      </c>
      <c r="R118" t="b">
        <v>1</v>
      </c>
      <c r="S118" t="str">
        <f>_xlfn.IFNA(VLOOKUP(I118,מצבת_כלי_רכב!$E:$F,2,),"לא נמצא")</f>
        <v>מחסן איציק משיח</v>
      </c>
      <c r="T118" t="str">
        <f t="shared" si="1"/>
        <v>no</v>
      </c>
    </row>
    <row r="119" spans="1:20">
      <c r="A119" s="1">
        <v>45676</v>
      </c>
      <c r="B119" s="9">
        <v>45676</v>
      </c>
      <c r="C119" s="9" t="s">
        <v>202</v>
      </c>
      <c r="D119" t="s">
        <v>60</v>
      </c>
      <c r="E119" t="s">
        <v>21</v>
      </c>
      <c r="F119" t="s">
        <v>38</v>
      </c>
      <c r="H119" t="s">
        <v>39</v>
      </c>
      <c r="I119">
        <v>53484801</v>
      </c>
      <c r="L119" t="s">
        <v>24</v>
      </c>
      <c r="M119" s="2">
        <v>0.49422453703703706</v>
      </c>
      <c r="N119" s="2">
        <v>0.55811342592592594</v>
      </c>
      <c r="O119" s="2">
        <v>6.3888888888888884E-2</v>
      </c>
      <c r="P119">
        <v>6.3</v>
      </c>
      <c r="Q119" s="7">
        <v>9.66</v>
      </c>
      <c r="R119" t="b">
        <v>1</v>
      </c>
      <c r="S119" t="str">
        <f>_xlfn.IFNA(VLOOKUP(I119,מצבת_כלי_רכב!$E:$F,2,),"לא נמצא")</f>
        <v>איציק גבע</v>
      </c>
      <c r="T119" t="str">
        <f t="shared" si="1"/>
        <v>no</v>
      </c>
    </row>
    <row r="120" spans="1:20">
      <c r="A120" s="1">
        <v>45676</v>
      </c>
      <c r="B120" s="9">
        <v>45676</v>
      </c>
      <c r="C120" s="9" t="s">
        <v>202</v>
      </c>
      <c r="D120" t="s">
        <v>60</v>
      </c>
      <c r="E120" t="s">
        <v>21</v>
      </c>
      <c r="F120" t="s">
        <v>38</v>
      </c>
      <c r="H120" t="s">
        <v>39</v>
      </c>
      <c r="I120">
        <v>53484801</v>
      </c>
      <c r="L120" t="s">
        <v>24</v>
      </c>
      <c r="M120" s="2">
        <v>0.56020833333333331</v>
      </c>
      <c r="N120" s="2">
        <v>0.59215277777777775</v>
      </c>
      <c r="O120" s="2">
        <v>3.1944444444444442E-2</v>
      </c>
      <c r="P120">
        <v>6.3</v>
      </c>
      <c r="Q120" s="7">
        <v>4.83</v>
      </c>
      <c r="R120" t="b">
        <v>1</v>
      </c>
      <c r="S120" t="str">
        <f>_xlfn.IFNA(VLOOKUP(I120,מצבת_כלי_רכב!$E:$F,2,),"לא נמצא")</f>
        <v>איציק גבע</v>
      </c>
      <c r="T120" t="str">
        <f t="shared" si="1"/>
        <v>no</v>
      </c>
    </row>
    <row r="121" spans="1:20">
      <c r="A121" s="1">
        <v>45676</v>
      </c>
      <c r="B121" s="9">
        <v>45676</v>
      </c>
      <c r="C121" s="9" t="s">
        <v>202</v>
      </c>
      <c r="D121" t="s">
        <v>60</v>
      </c>
      <c r="E121" t="s">
        <v>41</v>
      </c>
      <c r="F121" t="s">
        <v>42</v>
      </c>
      <c r="H121" t="s">
        <v>43</v>
      </c>
      <c r="I121">
        <v>76886302</v>
      </c>
      <c r="L121" t="s">
        <v>40</v>
      </c>
      <c r="M121" s="2">
        <v>0.59237268518518515</v>
      </c>
      <c r="N121" s="2">
        <v>0.65903935185185181</v>
      </c>
      <c r="O121" s="2">
        <v>6.6666666666666666E-2</v>
      </c>
      <c r="P121">
        <v>6.6</v>
      </c>
      <c r="Q121" s="7">
        <v>10.56</v>
      </c>
      <c r="R121" t="b">
        <v>1</v>
      </c>
      <c r="S121" t="str">
        <f>_xlfn.IFNA(VLOOKUP(I121,מצבת_כלי_רכב!$E:$F,2,),"לא נמצא")</f>
        <v>יניב הררי</v>
      </c>
      <c r="T121" t="str">
        <f t="shared" si="1"/>
        <v>no</v>
      </c>
    </row>
    <row r="122" spans="1:20">
      <c r="A122" s="1">
        <v>45676</v>
      </c>
      <c r="B122" s="9">
        <v>45676</v>
      </c>
      <c r="C122" s="9" t="s">
        <v>202</v>
      </c>
      <c r="D122" t="s">
        <v>60</v>
      </c>
      <c r="E122" t="s">
        <v>82</v>
      </c>
      <c r="F122" t="s">
        <v>38</v>
      </c>
      <c r="G122" t="s">
        <v>74</v>
      </c>
      <c r="H122" t="s">
        <v>83</v>
      </c>
      <c r="I122">
        <v>6823255</v>
      </c>
      <c r="L122" t="s">
        <v>121</v>
      </c>
      <c r="M122" s="2">
        <v>0.64329861111111108</v>
      </c>
      <c r="N122" s="2">
        <v>0.79166666666666663</v>
      </c>
      <c r="O122" s="2">
        <v>0.14836805555555554</v>
      </c>
      <c r="P122">
        <v>6.63</v>
      </c>
      <c r="Q122" s="7">
        <v>23.65</v>
      </c>
      <c r="R122" t="b">
        <v>1</v>
      </c>
      <c r="S122" t="str">
        <f>_xlfn.IFNA(VLOOKUP(I122,מצבת_כלי_רכב!$E:$F,2,),"לא נמצא")</f>
        <v xml:space="preserve">אמנון גבע </v>
      </c>
      <c r="T122" t="str">
        <f t="shared" si="1"/>
        <v>no</v>
      </c>
    </row>
    <row r="123" spans="1:20">
      <c r="A123" s="1">
        <v>45676</v>
      </c>
      <c r="B123" s="9">
        <v>45676</v>
      </c>
      <c r="C123" s="9" t="s">
        <v>202</v>
      </c>
      <c r="D123" t="s">
        <v>60</v>
      </c>
      <c r="E123" t="s">
        <v>21</v>
      </c>
      <c r="F123" t="s">
        <v>22</v>
      </c>
      <c r="H123" t="s">
        <v>23</v>
      </c>
      <c r="I123">
        <v>74599802</v>
      </c>
      <c r="L123" t="s">
        <v>51</v>
      </c>
      <c r="M123" s="2">
        <v>0.65328703703703705</v>
      </c>
      <c r="N123" s="2">
        <v>0.6623148148148148</v>
      </c>
      <c r="O123" s="2">
        <v>9.0277777777777769E-3</v>
      </c>
      <c r="P123">
        <v>6.4</v>
      </c>
      <c r="Q123" s="7">
        <v>1.39</v>
      </c>
      <c r="R123" t="b">
        <v>1</v>
      </c>
      <c r="S123" t="str">
        <f>_xlfn.IFNA(VLOOKUP(I123,מצבת_כלי_רכב!$E:$F,2,),"לא נמצא")</f>
        <v>מחסן איציק משיח</v>
      </c>
      <c r="T123" t="str">
        <f t="shared" si="1"/>
        <v>no</v>
      </c>
    </row>
    <row r="124" spans="1:20">
      <c r="A124" s="1">
        <v>45677</v>
      </c>
      <c r="B124" s="9">
        <v>45677</v>
      </c>
      <c r="C124" s="9" t="s">
        <v>203</v>
      </c>
      <c r="D124" t="s">
        <v>62</v>
      </c>
      <c r="E124" t="s">
        <v>25</v>
      </c>
      <c r="F124" t="s">
        <v>26</v>
      </c>
      <c r="H124" t="s">
        <v>27</v>
      </c>
      <c r="I124">
        <v>50113501</v>
      </c>
      <c r="L124" t="s">
        <v>122</v>
      </c>
      <c r="M124" s="2">
        <v>0.3888888888888889</v>
      </c>
      <c r="N124" s="2">
        <v>0.46758101851851852</v>
      </c>
      <c r="O124" s="2">
        <v>7.8692129629629626E-2</v>
      </c>
      <c r="P124" t="s">
        <v>20</v>
      </c>
      <c r="Q124" s="7">
        <v>40</v>
      </c>
      <c r="R124" t="b">
        <v>1</v>
      </c>
      <c r="S124" t="str">
        <f>_xlfn.IFNA(VLOOKUP(I124,מצבת_כלי_רכב!$E:$F,2,),"לא נמצא")</f>
        <v>יאיר חסידוב</v>
      </c>
      <c r="T124" t="str">
        <f t="shared" si="1"/>
        <v>no</v>
      </c>
    </row>
    <row r="125" spans="1:20">
      <c r="A125" s="1">
        <v>45677</v>
      </c>
      <c r="B125" s="9">
        <v>45677</v>
      </c>
      <c r="C125" s="9" t="s">
        <v>203</v>
      </c>
      <c r="D125" t="s">
        <v>62</v>
      </c>
      <c r="E125" t="s">
        <v>56</v>
      </c>
      <c r="F125" t="s">
        <v>57</v>
      </c>
      <c r="H125" t="s">
        <v>58</v>
      </c>
      <c r="I125">
        <v>63864202</v>
      </c>
      <c r="L125" t="s">
        <v>96</v>
      </c>
      <c r="M125" s="2">
        <v>0.49355324074074075</v>
      </c>
      <c r="N125" s="2">
        <v>0.6185532407407407</v>
      </c>
      <c r="O125" s="2">
        <v>0.125</v>
      </c>
      <c r="P125">
        <v>5</v>
      </c>
      <c r="Q125" s="7">
        <v>15</v>
      </c>
      <c r="R125" t="b">
        <v>1</v>
      </c>
      <c r="S125" t="str">
        <f>_xlfn.IFNA(VLOOKUP(I125,מצבת_כלי_רכב!$E:$F,2,),"לא נמצא")</f>
        <v xml:space="preserve">אבי ברכה </v>
      </c>
      <c r="T125" t="str">
        <f t="shared" si="1"/>
        <v>no</v>
      </c>
    </row>
    <row r="126" spans="1:20">
      <c r="A126" s="1">
        <v>45677</v>
      </c>
      <c r="B126" s="9">
        <v>45677</v>
      </c>
      <c r="C126" s="9" t="s">
        <v>203</v>
      </c>
      <c r="D126" t="s">
        <v>62</v>
      </c>
      <c r="E126" t="s">
        <v>21</v>
      </c>
      <c r="F126" t="s">
        <v>22</v>
      </c>
      <c r="H126" t="s">
        <v>23</v>
      </c>
      <c r="I126">
        <v>74599802</v>
      </c>
      <c r="L126" t="s">
        <v>123</v>
      </c>
      <c r="M126" s="2">
        <v>0.51675925925925925</v>
      </c>
      <c r="N126" s="2">
        <v>0.54881944444444442</v>
      </c>
      <c r="O126" s="2">
        <v>3.2060185185185185E-2</v>
      </c>
      <c r="P126">
        <v>5.4</v>
      </c>
      <c r="Q126" s="7">
        <v>4.1399999999999997</v>
      </c>
      <c r="R126" t="b">
        <v>1</v>
      </c>
      <c r="S126" t="str">
        <f>_xlfn.IFNA(VLOOKUP(I126,מצבת_כלי_רכב!$E:$F,2,),"לא נמצא")</f>
        <v>מחסן איציק משיח</v>
      </c>
      <c r="T126" t="str">
        <f t="shared" si="1"/>
        <v>no</v>
      </c>
    </row>
    <row r="127" spans="1:20">
      <c r="A127" s="1">
        <v>45677</v>
      </c>
      <c r="B127" s="9">
        <v>45677</v>
      </c>
      <c r="C127" s="9" t="s">
        <v>203</v>
      </c>
      <c r="D127" t="s">
        <v>62</v>
      </c>
      <c r="E127" t="s">
        <v>82</v>
      </c>
      <c r="F127" t="s">
        <v>38</v>
      </c>
      <c r="G127" t="s">
        <v>74</v>
      </c>
      <c r="H127" t="s">
        <v>83</v>
      </c>
      <c r="I127">
        <v>6823255</v>
      </c>
      <c r="L127" t="s">
        <v>121</v>
      </c>
      <c r="M127" s="2">
        <v>0.52726851851851853</v>
      </c>
      <c r="N127" s="2">
        <v>0.79166666666666663</v>
      </c>
      <c r="O127" s="2">
        <v>0.26439814814814816</v>
      </c>
      <c r="P127">
        <v>6.63</v>
      </c>
      <c r="Q127" s="7">
        <v>42.1</v>
      </c>
      <c r="R127" t="b">
        <v>1</v>
      </c>
      <c r="S127" t="str">
        <f>_xlfn.IFNA(VLOOKUP(I127,מצבת_כלי_רכב!$E:$F,2,),"לא נמצא")</f>
        <v xml:space="preserve">אמנון גבע </v>
      </c>
      <c r="T127" t="str">
        <f t="shared" si="1"/>
        <v>no</v>
      </c>
    </row>
    <row r="128" spans="1:20">
      <c r="A128" s="1">
        <v>45677</v>
      </c>
      <c r="B128" s="9">
        <v>45677</v>
      </c>
      <c r="C128" s="9" t="s">
        <v>203</v>
      </c>
      <c r="D128" t="s">
        <v>62</v>
      </c>
      <c r="E128" t="s">
        <v>16</v>
      </c>
      <c r="F128" t="s">
        <v>17</v>
      </c>
      <c r="H128" t="s">
        <v>18</v>
      </c>
      <c r="I128">
        <v>39166002</v>
      </c>
      <c r="L128" t="s">
        <v>19</v>
      </c>
      <c r="M128" s="2">
        <v>0.55625000000000002</v>
      </c>
      <c r="N128" s="2">
        <v>0.57348379629629631</v>
      </c>
      <c r="O128" s="2">
        <v>1.7233796296296296E-2</v>
      </c>
      <c r="P128" t="s">
        <v>20</v>
      </c>
      <c r="Q128" s="7">
        <v>12</v>
      </c>
      <c r="R128" t="b">
        <v>1</v>
      </c>
      <c r="S128" t="str">
        <f>_xlfn.IFNA(VLOOKUP(I128,מצבת_כלי_רכב!$E:$F,2,),"לא נמצא")</f>
        <v>מאגר(יקום אלעד)</v>
      </c>
      <c r="T128" t="str">
        <f t="shared" si="1"/>
        <v>no</v>
      </c>
    </row>
    <row r="129" spans="1:20">
      <c r="A129" s="1">
        <v>45677</v>
      </c>
      <c r="B129" s="9">
        <v>45677</v>
      </c>
      <c r="C129" s="9" t="s">
        <v>203</v>
      </c>
      <c r="D129" t="s">
        <v>62</v>
      </c>
      <c r="E129" t="s">
        <v>102</v>
      </c>
      <c r="F129" t="s">
        <v>103</v>
      </c>
      <c r="H129" t="s">
        <v>104</v>
      </c>
      <c r="I129">
        <v>75872701</v>
      </c>
      <c r="L129" t="s">
        <v>124</v>
      </c>
      <c r="M129" s="2">
        <v>0.71875</v>
      </c>
      <c r="N129" s="2">
        <v>0.78137731481481476</v>
      </c>
      <c r="O129" s="2">
        <v>6.2627314814814816E-2</v>
      </c>
      <c r="P129" t="s">
        <v>20</v>
      </c>
      <c r="Q129" s="7">
        <v>15</v>
      </c>
      <c r="R129" t="b">
        <v>1</v>
      </c>
      <c r="S129" t="str">
        <f>_xlfn.IFNA(VLOOKUP(I129,מצבת_כלי_רכב!$E:$F,2,),"לא נמצא")</f>
        <v>כנרת פרס</v>
      </c>
      <c r="T129" t="str">
        <f t="shared" si="1"/>
        <v>no</v>
      </c>
    </row>
    <row r="130" spans="1:20">
      <c r="A130" s="1">
        <v>45677</v>
      </c>
      <c r="B130" s="9">
        <v>45677</v>
      </c>
      <c r="C130" s="9" t="s">
        <v>203</v>
      </c>
      <c r="D130" t="s">
        <v>62</v>
      </c>
      <c r="E130" t="s">
        <v>72</v>
      </c>
      <c r="F130" t="s">
        <v>73</v>
      </c>
      <c r="G130" t="s">
        <v>74</v>
      </c>
      <c r="H130" t="s">
        <v>75</v>
      </c>
      <c r="I130">
        <v>70725702</v>
      </c>
      <c r="L130" t="s">
        <v>124</v>
      </c>
      <c r="M130" s="2">
        <v>0.72777777777777775</v>
      </c>
      <c r="N130" s="2">
        <v>0.78164351851851854</v>
      </c>
      <c r="O130" s="2">
        <v>5.3865740740740742E-2</v>
      </c>
      <c r="P130" t="s">
        <v>20</v>
      </c>
      <c r="Q130" s="7">
        <v>15</v>
      </c>
      <c r="R130" t="b">
        <v>1</v>
      </c>
      <c r="S130" t="str">
        <f>_xlfn.IFNA(VLOOKUP(I130,מצבת_כלי_רכב!$E:$F,2,),"לא נמצא")</f>
        <v>יחזקאל שמעוני</v>
      </c>
      <c r="T130" t="str">
        <f t="shared" si="1"/>
        <v>no</v>
      </c>
    </row>
    <row r="131" spans="1:20">
      <c r="A131" s="1">
        <v>45678</v>
      </c>
      <c r="B131" s="9">
        <v>45678</v>
      </c>
      <c r="C131" s="9" t="s">
        <v>204</v>
      </c>
      <c r="D131" t="s">
        <v>64</v>
      </c>
      <c r="E131" t="s">
        <v>21</v>
      </c>
      <c r="F131" t="s">
        <v>38</v>
      </c>
      <c r="H131" t="s">
        <v>39</v>
      </c>
      <c r="I131">
        <v>53484801</v>
      </c>
      <c r="L131" t="s">
        <v>65</v>
      </c>
      <c r="M131" s="2">
        <v>0.41724537037037035</v>
      </c>
      <c r="N131" s="2">
        <v>0.45200231481481479</v>
      </c>
      <c r="O131" s="2">
        <v>3.4756944444444444E-2</v>
      </c>
      <c r="P131">
        <v>3</v>
      </c>
      <c r="Q131" s="7">
        <v>2.5</v>
      </c>
      <c r="R131" t="b">
        <v>1</v>
      </c>
      <c r="S131" t="str">
        <f>_xlfn.IFNA(VLOOKUP(I131,מצבת_כלי_רכב!$E:$F,2,),"לא נמצא")</f>
        <v>איציק גבע</v>
      </c>
      <c r="T131" t="str">
        <f t="shared" ref="T131:T194" si="2">IF(OR(C131="Friday", C131="Saturday"),"yes","no")</f>
        <v>no</v>
      </c>
    </row>
    <row r="132" spans="1:20">
      <c r="A132" s="1">
        <v>45678</v>
      </c>
      <c r="B132" s="9">
        <v>45678</v>
      </c>
      <c r="C132" s="9" t="s">
        <v>204</v>
      </c>
      <c r="D132" t="s">
        <v>64</v>
      </c>
      <c r="E132" t="s">
        <v>82</v>
      </c>
      <c r="F132" t="s">
        <v>38</v>
      </c>
      <c r="G132" t="s">
        <v>74</v>
      </c>
      <c r="H132" t="s">
        <v>83</v>
      </c>
      <c r="I132">
        <v>6823255</v>
      </c>
      <c r="L132" t="s">
        <v>125</v>
      </c>
      <c r="M132" s="2">
        <v>0.50797453703703699</v>
      </c>
      <c r="N132" s="2">
        <v>0.57427083333333329</v>
      </c>
      <c r="O132" s="2">
        <v>6.6296296296296298E-2</v>
      </c>
      <c r="P132" t="s">
        <v>20</v>
      </c>
      <c r="Q132" s="7">
        <v>10</v>
      </c>
      <c r="R132" t="b">
        <v>1</v>
      </c>
      <c r="S132" t="str">
        <f>_xlfn.IFNA(VLOOKUP(I132,מצבת_כלי_רכב!$E:$F,2,),"לא נמצא")</f>
        <v xml:space="preserve">אמנון גבע </v>
      </c>
      <c r="T132" t="str">
        <f t="shared" si="2"/>
        <v>no</v>
      </c>
    </row>
    <row r="133" spans="1:20">
      <c r="A133" s="1">
        <v>45678</v>
      </c>
      <c r="B133" s="9">
        <v>45678</v>
      </c>
      <c r="C133" s="9" t="s">
        <v>204</v>
      </c>
      <c r="D133" t="s">
        <v>64</v>
      </c>
      <c r="E133" t="s">
        <v>77</v>
      </c>
      <c r="F133" t="s">
        <v>78</v>
      </c>
      <c r="G133" t="s">
        <v>74</v>
      </c>
      <c r="H133" t="s">
        <v>79</v>
      </c>
      <c r="I133">
        <v>77443601</v>
      </c>
      <c r="L133" t="s">
        <v>114</v>
      </c>
      <c r="M133" s="2">
        <v>0.52336805555555554</v>
      </c>
      <c r="N133" s="2">
        <v>0.53678240740740746</v>
      </c>
      <c r="O133" s="2">
        <v>1.3414351851851853E-2</v>
      </c>
      <c r="P133">
        <v>5.5</v>
      </c>
      <c r="Q133" s="7">
        <v>1.74</v>
      </c>
      <c r="R133" t="b">
        <v>1</v>
      </c>
      <c r="S133" t="str">
        <f>_xlfn.IFNA(VLOOKUP(I133,מצבת_כלי_רכב!$E:$F,2,),"לא נמצא")</f>
        <v>דניאל קעאטבי</v>
      </c>
      <c r="T133" t="str">
        <f t="shared" si="2"/>
        <v>no</v>
      </c>
    </row>
    <row r="134" spans="1:20">
      <c r="A134" s="1">
        <v>45678</v>
      </c>
      <c r="B134" s="9">
        <v>45678</v>
      </c>
      <c r="C134" s="9" t="s">
        <v>204</v>
      </c>
      <c r="D134" t="s">
        <v>64</v>
      </c>
      <c r="E134" t="s">
        <v>72</v>
      </c>
      <c r="F134" t="s">
        <v>73</v>
      </c>
      <c r="G134" t="s">
        <v>74</v>
      </c>
      <c r="H134" t="s">
        <v>75</v>
      </c>
      <c r="I134">
        <v>70725702</v>
      </c>
      <c r="L134" t="s">
        <v>126</v>
      </c>
      <c r="M134" s="2">
        <v>0.56328703703703709</v>
      </c>
      <c r="N134" s="2">
        <v>0.62225694444444446</v>
      </c>
      <c r="O134" s="2">
        <v>5.8969907407407408E-2</v>
      </c>
      <c r="P134" t="s">
        <v>20</v>
      </c>
      <c r="Q134" s="7">
        <v>34</v>
      </c>
      <c r="R134" t="b">
        <v>1</v>
      </c>
      <c r="S134" t="str">
        <f>_xlfn.IFNA(VLOOKUP(I134,מצבת_כלי_רכב!$E:$F,2,),"לא נמצא")</f>
        <v>יחזקאל שמעוני</v>
      </c>
      <c r="T134" t="str">
        <f t="shared" si="2"/>
        <v>no</v>
      </c>
    </row>
    <row r="135" spans="1:20">
      <c r="A135" s="1">
        <v>45678</v>
      </c>
      <c r="B135" s="9">
        <v>45678</v>
      </c>
      <c r="C135" s="9" t="s">
        <v>204</v>
      </c>
      <c r="D135" t="s">
        <v>64</v>
      </c>
      <c r="E135" t="s">
        <v>56</v>
      </c>
      <c r="F135" t="s">
        <v>57</v>
      </c>
      <c r="H135" t="s">
        <v>58</v>
      </c>
      <c r="I135">
        <v>63864202</v>
      </c>
      <c r="L135" t="s">
        <v>65</v>
      </c>
      <c r="M135" s="2">
        <v>0.58086805555555554</v>
      </c>
      <c r="N135" s="2">
        <v>0.60031250000000003</v>
      </c>
      <c r="O135" s="2">
        <v>1.9444444444444445E-2</v>
      </c>
      <c r="P135">
        <v>3</v>
      </c>
      <c r="Q135" s="7">
        <v>1.4</v>
      </c>
      <c r="R135" t="b">
        <v>1</v>
      </c>
      <c r="S135" t="str">
        <f>_xlfn.IFNA(VLOOKUP(I135,מצבת_כלי_רכב!$E:$F,2,),"לא נמצא")</f>
        <v xml:space="preserve">אבי ברכה </v>
      </c>
      <c r="T135" t="str">
        <f t="shared" si="2"/>
        <v>no</v>
      </c>
    </row>
    <row r="136" spans="1:20">
      <c r="A136" s="1">
        <v>45678</v>
      </c>
      <c r="B136" s="9">
        <v>45678</v>
      </c>
      <c r="C136" s="9" t="s">
        <v>204</v>
      </c>
      <c r="D136" t="s">
        <v>64</v>
      </c>
      <c r="E136" t="s">
        <v>41</v>
      </c>
      <c r="F136" t="s">
        <v>42</v>
      </c>
      <c r="H136" t="s">
        <v>43</v>
      </c>
      <c r="I136">
        <v>76886302</v>
      </c>
      <c r="L136" t="s">
        <v>101</v>
      </c>
      <c r="M136" s="2">
        <v>0.70469907407407406</v>
      </c>
      <c r="N136" s="2">
        <v>0.72650462962962958</v>
      </c>
      <c r="O136" s="2">
        <v>2.1805555555555557E-2</v>
      </c>
      <c r="P136">
        <v>6.7</v>
      </c>
      <c r="Q136" s="7">
        <v>3.46</v>
      </c>
      <c r="R136" t="b">
        <v>1</v>
      </c>
      <c r="S136" t="str">
        <f>_xlfn.IFNA(VLOOKUP(I136,מצבת_כלי_רכב!$E:$F,2,),"לא נמצא")</f>
        <v>יניב הררי</v>
      </c>
      <c r="T136" t="str">
        <f t="shared" si="2"/>
        <v>no</v>
      </c>
    </row>
    <row r="137" spans="1:20">
      <c r="A137" s="1">
        <v>45678</v>
      </c>
      <c r="B137" s="9">
        <v>45678</v>
      </c>
      <c r="C137" s="9" t="s">
        <v>204</v>
      </c>
      <c r="D137" t="s">
        <v>64</v>
      </c>
      <c r="E137" t="s">
        <v>21</v>
      </c>
      <c r="F137" t="s">
        <v>22</v>
      </c>
      <c r="H137" t="s">
        <v>23</v>
      </c>
      <c r="I137">
        <v>74599802</v>
      </c>
      <c r="L137" t="s">
        <v>51</v>
      </c>
      <c r="M137" s="2">
        <v>0.74103009259259256</v>
      </c>
      <c r="N137" s="2">
        <v>0.74828703703703703</v>
      </c>
      <c r="O137" s="2">
        <v>7.2569444444444443E-3</v>
      </c>
      <c r="P137">
        <v>6.4</v>
      </c>
      <c r="Q137" s="7">
        <v>1.07</v>
      </c>
      <c r="R137" t="b">
        <v>1</v>
      </c>
      <c r="S137" t="str">
        <f>_xlfn.IFNA(VLOOKUP(I137,מצבת_כלי_רכב!$E:$F,2,),"לא נמצא")</f>
        <v>מחסן איציק משיח</v>
      </c>
      <c r="T137" t="str">
        <f t="shared" si="2"/>
        <v>no</v>
      </c>
    </row>
    <row r="138" spans="1:20">
      <c r="A138" s="1">
        <v>45679</v>
      </c>
      <c r="B138" s="9">
        <v>45679</v>
      </c>
      <c r="C138" s="9" t="s">
        <v>199</v>
      </c>
      <c r="D138" t="s">
        <v>15</v>
      </c>
      <c r="E138" t="s">
        <v>25</v>
      </c>
      <c r="F138" t="s">
        <v>26</v>
      </c>
      <c r="H138" t="s">
        <v>27</v>
      </c>
      <c r="I138">
        <v>50113501</v>
      </c>
      <c r="L138" t="s">
        <v>122</v>
      </c>
      <c r="M138" s="2">
        <v>0.40208333333333335</v>
      </c>
      <c r="N138" s="2">
        <v>0.47344907407407405</v>
      </c>
      <c r="O138" s="2">
        <v>7.1365740740740743E-2</v>
      </c>
      <c r="P138" t="s">
        <v>20</v>
      </c>
      <c r="Q138" s="7">
        <v>35</v>
      </c>
      <c r="R138" t="b">
        <v>1</v>
      </c>
      <c r="S138" t="str">
        <f>_xlfn.IFNA(VLOOKUP(I138,מצבת_כלי_רכב!$E:$F,2,),"לא נמצא")</f>
        <v>יאיר חסידוב</v>
      </c>
      <c r="T138" t="str">
        <f t="shared" si="2"/>
        <v>no</v>
      </c>
    </row>
    <row r="139" spans="1:20">
      <c r="A139" s="1">
        <v>45679</v>
      </c>
      <c r="B139" s="9">
        <v>45679</v>
      </c>
      <c r="C139" s="9" t="s">
        <v>199</v>
      </c>
      <c r="D139" t="s">
        <v>15</v>
      </c>
      <c r="E139" t="s">
        <v>21</v>
      </c>
      <c r="F139" t="s">
        <v>38</v>
      </c>
      <c r="H139" t="s">
        <v>39</v>
      </c>
      <c r="I139">
        <v>53484801</v>
      </c>
      <c r="L139" t="s">
        <v>24</v>
      </c>
      <c r="M139" s="2">
        <v>0.42376157407407405</v>
      </c>
      <c r="N139" s="2">
        <v>0.50292824074074072</v>
      </c>
      <c r="O139" s="2">
        <v>7.9166666666666663E-2</v>
      </c>
      <c r="P139">
        <v>6.3</v>
      </c>
      <c r="Q139" s="7">
        <v>11.97</v>
      </c>
      <c r="R139" t="b">
        <v>1</v>
      </c>
      <c r="S139" t="str">
        <f>_xlfn.IFNA(VLOOKUP(I139,מצבת_כלי_רכב!$E:$F,2,),"לא נמצא")</f>
        <v>איציק גבע</v>
      </c>
      <c r="T139" t="str">
        <f t="shared" si="2"/>
        <v>no</v>
      </c>
    </row>
    <row r="140" spans="1:20">
      <c r="A140" s="1">
        <v>45679</v>
      </c>
      <c r="B140" s="9">
        <v>45679</v>
      </c>
      <c r="C140" s="9" t="s">
        <v>199</v>
      </c>
      <c r="D140" t="s">
        <v>15</v>
      </c>
      <c r="E140" t="s">
        <v>109</v>
      </c>
      <c r="F140" t="s">
        <v>110</v>
      </c>
      <c r="G140">
        <v>22523518</v>
      </c>
      <c r="H140" t="s">
        <v>111</v>
      </c>
      <c r="I140">
        <v>31339202</v>
      </c>
      <c r="L140" t="s">
        <v>24</v>
      </c>
      <c r="M140" s="2">
        <v>0.54991898148148144</v>
      </c>
      <c r="N140" s="2">
        <v>0.57520833333333332</v>
      </c>
      <c r="O140" s="2">
        <v>2.5289351851851851E-2</v>
      </c>
      <c r="P140">
        <v>6.3</v>
      </c>
      <c r="Q140" s="7">
        <v>3.78</v>
      </c>
      <c r="R140" t="b">
        <v>1</v>
      </c>
      <c r="S140" t="str">
        <f>_xlfn.IFNA(VLOOKUP(I140,מצבת_כלי_רכב!$E:$F,2,),"לא נמצא")</f>
        <v xml:space="preserve">דוד זילברמן </v>
      </c>
      <c r="T140" t="str">
        <f t="shared" si="2"/>
        <v>no</v>
      </c>
    </row>
    <row r="141" spans="1:20">
      <c r="A141" s="1">
        <v>45679</v>
      </c>
      <c r="B141" s="9">
        <v>45679</v>
      </c>
      <c r="C141" s="9" t="s">
        <v>199</v>
      </c>
      <c r="D141" t="s">
        <v>15</v>
      </c>
      <c r="E141" t="s">
        <v>77</v>
      </c>
      <c r="F141" t="s">
        <v>78</v>
      </c>
      <c r="G141" t="s">
        <v>74</v>
      </c>
      <c r="H141" t="s">
        <v>79</v>
      </c>
      <c r="I141">
        <v>77443601</v>
      </c>
      <c r="L141" t="s">
        <v>80</v>
      </c>
      <c r="M141" s="2">
        <v>0.68248842592592596</v>
      </c>
      <c r="N141" s="2">
        <v>0.68526620370370372</v>
      </c>
      <c r="O141" s="2">
        <v>2.7777777777777779E-3</v>
      </c>
      <c r="P141">
        <v>5.5</v>
      </c>
      <c r="Q141" s="7">
        <v>0.37</v>
      </c>
      <c r="R141" t="b">
        <v>1</v>
      </c>
      <c r="S141" t="str">
        <f>_xlfn.IFNA(VLOOKUP(I141,מצבת_כלי_רכב!$E:$F,2,),"לא נמצא")</f>
        <v>דניאל קעאטבי</v>
      </c>
      <c r="T141" t="str">
        <f t="shared" si="2"/>
        <v>no</v>
      </c>
    </row>
    <row r="142" spans="1:20">
      <c r="A142" s="1">
        <v>45680</v>
      </c>
      <c r="B142" s="9">
        <v>45680</v>
      </c>
      <c r="C142" s="9" t="s">
        <v>200</v>
      </c>
      <c r="D142" t="s">
        <v>33</v>
      </c>
      <c r="E142" t="s">
        <v>47</v>
      </c>
      <c r="F142" t="s">
        <v>48</v>
      </c>
      <c r="H142" t="s">
        <v>49</v>
      </c>
      <c r="I142">
        <v>40295602</v>
      </c>
      <c r="L142" t="s">
        <v>40</v>
      </c>
      <c r="M142" s="2">
        <v>0.44398148148148148</v>
      </c>
      <c r="N142" s="2">
        <v>0.46142361111111113</v>
      </c>
      <c r="O142" s="2">
        <v>1.744212962962963E-2</v>
      </c>
      <c r="P142">
        <v>12.4</v>
      </c>
      <c r="Q142" s="7">
        <v>5.17</v>
      </c>
      <c r="R142" t="b">
        <v>1</v>
      </c>
      <c r="S142" t="str">
        <f>_xlfn.IFNA(VLOOKUP(I142,מצבת_כלי_רכב!$E:$F,2,),"לא נמצא")</f>
        <v>יאיר חסידוף</v>
      </c>
      <c r="T142" t="str">
        <f t="shared" si="2"/>
        <v>no</v>
      </c>
    </row>
    <row r="143" spans="1:20">
      <c r="A143" s="1">
        <v>45680</v>
      </c>
      <c r="B143" s="9">
        <v>45680</v>
      </c>
      <c r="C143" s="9" t="s">
        <v>200</v>
      </c>
      <c r="D143" t="s">
        <v>33</v>
      </c>
      <c r="E143" t="s">
        <v>47</v>
      </c>
      <c r="F143" t="s">
        <v>48</v>
      </c>
      <c r="H143" t="s">
        <v>49</v>
      </c>
      <c r="I143">
        <v>40295602</v>
      </c>
      <c r="L143" t="s">
        <v>40</v>
      </c>
      <c r="M143" s="2">
        <v>0.46721064814814817</v>
      </c>
      <c r="N143" s="2">
        <v>0.47137731481481482</v>
      </c>
      <c r="O143" s="2">
        <v>4.1666666666666666E-3</v>
      </c>
      <c r="P143">
        <v>12.4</v>
      </c>
      <c r="Q143" s="7">
        <v>1.24</v>
      </c>
      <c r="R143" t="b">
        <v>1</v>
      </c>
      <c r="S143" t="str">
        <f>_xlfn.IFNA(VLOOKUP(I143,מצבת_כלי_רכב!$E:$F,2,),"לא נמצא")</f>
        <v>יאיר חסידוף</v>
      </c>
      <c r="T143" t="str">
        <f t="shared" si="2"/>
        <v>no</v>
      </c>
    </row>
    <row r="144" spans="1:20">
      <c r="A144" s="1">
        <v>45680</v>
      </c>
      <c r="B144" s="9">
        <v>45680</v>
      </c>
      <c r="C144" s="9" t="s">
        <v>200</v>
      </c>
      <c r="D144" t="s">
        <v>33</v>
      </c>
      <c r="E144" t="s">
        <v>47</v>
      </c>
      <c r="F144" t="s">
        <v>48</v>
      </c>
      <c r="H144" t="s">
        <v>49</v>
      </c>
      <c r="I144">
        <v>40295602</v>
      </c>
      <c r="L144" t="s">
        <v>40</v>
      </c>
      <c r="M144" s="2">
        <v>0.47207175925925926</v>
      </c>
      <c r="N144" s="2">
        <v>0.48064814814814816</v>
      </c>
      <c r="O144" s="2">
        <v>8.5763888888888886E-3</v>
      </c>
      <c r="P144">
        <v>12.4</v>
      </c>
      <c r="Q144" s="7">
        <v>2.48</v>
      </c>
      <c r="R144" t="b">
        <v>1</v>
      </c>
      <c r="S144" t="str">
        <f>_xlfn.IFNA(VLOOKUP(I144,מצבת_כלי_רכב!$E:$F,2,),"לא נמצא")</f>
        <v>יאיר חסידוף</v>
      </c>
      <c r="T144" t="str">
        <f t="shared" si="2"/>
        <v>no</v>
      </c>
    </row>
    <row r="145" spans="1:20">
      <c r="A145" s="1">
        <v>45680</v>
      </c>
      <c r="B145" s="9">
        <v>45680</v>
      </c>
      <c r="C145" s="9" t="s">
        <v>200</v>
      </c>
      <c r="D145" t="s">
        <v>33</v>
      </c>
      <c r="E145" t="s">
        <v>47</v>
      </c>
      <c r="F145" t="s">
        <v>48</v>
      </c>
      <c r="H145" t="s">
        <v>49</v>
      </c>
      <c r="I145">
        <v>40295602</v>
      </c>
      <c r="L145" t="s">
        <v>40</v>
      </c>
      <c r="M145" s="2">
        <v>0.48239583333333336</v>
      </c>
      <c r="N145" s="2">
        <v>0.51086805555555559</v>
      </c>
      <c r="O145" s="2">
        <v>2.8472222222222222E-2</v>
      </c>
      <c r="P145">
        <v>12.4</v>
      </c>
      <c r="Q145" s="7">
        <v>8.4700000000000006</v>
      </c>
      <c r="R145" t="b">
        <v>1</v>
      </c>
      <c r="S145" t="str">
        <f>_xlfn.IFNA(VLOOKUP(I145,מצבת_כלי_רכב!$E:$F,2,),"לא נמצא")</f>
        <v>יאיר חסידוף</v>
      </c>
      <c r="T145" t="str">
        <f t="shared" si="2"/>
        <v>no</v>
      </c>
    </row>
    <row r="146" spans="1:20">
      <c r="A146" s="1">
        <v>45680</v>
      </c>
      <c r="B146" s="9">
        <v>45680</v>
      </c>
      <c r="C146" s="9" t="s">
        <v>200</v>
      </c>
      <c r="D146" t="s">
        <v>33</v>
      </c>
      <c r="E146" t="s">
        <v>72</v>
      </c>
      <c r="F146" t="s">
        <v>73</v>
      </c>
      <c r="G146" t="s">
        <v>74</v>
      </c>
      <c r="H146" t="s">
        <v>75</v>
      </c>
      <c r="I146">
        <v>70725702</v>
      </c>
      <c r="L146" t="s">
        <v>120</v>
      </c>
      <c r="M146" s="2">
        <v>0.72928240740740746</v>
      </c>
      <c r="N146" s="2">
        <v>0.7804861111111111</v>
      </c>
      <c r="O146" s="2">
        <v>5.1203703703703703E-2</v>
      </c>
      <c r="P146" t="s">
        <v>20</v>
      </c>
      <c r="Q146" s="7">
        <v>20</v>
      </c>
      <c r="R146" t="b">
        <v>1</v>
      </c>
      <c r="S146" t="str">
        <f>_xlfn.IFNA(VLOOKUP(I146,מצבת_כלי_רכב!$E:$F,2,),"לא נמצא")</f>
        <v>יחזקאל שמעוני</v>
      </c>
      <c r="T146" t="str">
        <f t="shared" si="2"/>
        <v>no</v>
      </c>
    </row>
    <row r="147" spans="1:20" s="5" customFormat="1">
      <c r="A147" s="4">
        <v>45681</v>
      </c>
      <c r="B147" s="10">
        <v>45681</v>
      </c>
      <c r="C147" s="9" t="s">
        <v>201</v>
      </c>
      <c r="D147" s="5" t="s">
        <v>55</v>
      </c>
      <c r="E147" s="5" t="s">
        <v>56</v>
      </c>
      <c r="F147" s="5" t="s">
        <v>57</v>
      </c>
      <c r="H147" s="5" t="s">
        <v>58</v>
      </c>
      <c r="I147" s="5">
        <v>63864202</v>
      </c>
      <c r="L147" s="5" t="s">
        <v>127</v>
      </c>
      <c r="M147" s="6">
        <v>0.4309722222222222</v>
      </c>
      <c r="N147" s="6">
        <v>0.44090277777777775</v>
      </c>
      <c r="O147" s="6">
        <v>9.9305555555555553E-3</v>
      </c>
      <c r="P147" s="5">
        <v>6</v>
      </c>
      <c r="Q147" s="8">
        <v>1.4</v>
      </c>
      <c r="R147" s="5" t="b">
        <v>1</v>
      </c>
      <c r="S147" t="str">
        <f>_xlfn.IFNA(VLOOKUP(I147,מצבת_כלי_רכב!$E:$F,2,),"לא נמצא")</f>
        <v xml:space="preserve">אבי ברכה </v>
      </c>
      <c r="T147" t="str">
        <f t="shared" si="2"/>
        <v>yes</v>
      </c>
    </row>
    <row r="148" spans="1:20">
      <c r="A148" s="1">
        <v>45682</v>
      </c>
      <c r="B148" s="9">
        <v>45682</v>
      </c>
      <c r="C148" s="9" t="s">
        <v>205</v>
      </c>
      <c r="D148" t="s">
        <v>91</v>
      </c>
      <c r="E148" t="s">
        <v>82</v>
      </c>
      <c r="F148" t="s">
        <v>38</v>
      </c>
      <c r="G148" t="s">
        <v>74</v>
      </c>
      <c r="H148" t="s">
        <v>83</v>
      </c>
      <c r="I148">
        <v>6823255</v>
      </c>
      <c r="L148" t="s">
        <v>128</v>
      </c>
      <c r="M148" s="2">
        <v>0.66503472222222226</v>
      </c>
      <c r="N148" s="2">
        <v>0.6895486111111111</v>
      </c>
      <c r="O148" s="2">
        <v>2.4513888888888891E-2</v>
      </c>
      <c r="P148">
        <v>4.2</v>
      </c>
      <c r="Q148" s="7">
        <v>2.4500000000000002</v>
      </c>
      <c r="R148" t="b">
        <v>1</v>
      </c>
      <c r="S148" t="str">
        <f>_xlfn.IFNA(VLOOKUP(I148,מצבת_כלי_רכב!$E:$F,2,),"לא נמצא")</f>
        <v xml:space="preserve">אמנון גבע </v>
      </c>
      <c r="T148" t="str">
        <f t="shared" si="2"/>
        <v>yes</v>
      </c>
    </row>
    <row r="149" spans="1:20">
      <c r="A149" s="1">
        <v>45683</v>
      </c>
      <c r="B149" s="9">
        <v>45683</v>
      </c>
      <c r="C149" s="9" t="s">
        <v>202</v>
      </c>
      <c r="D149" t="s">
        <v>60</v>
      </c>
      <c r="E149" t="s">
        <v>21</v>
      </c>
      <c r="F149" t="s">
        <v>38</v>
      </c>
      <c r="H149" t="s">
        <v>39</v>
      </c>
      <c r="I149">
        <v>53484801</v>
      </c>
      <c r="L149" t="s">
        <v>90</v>
      </c>
      <c r="M149" s="2">
        <v>0.43503472222222223</v>
      </c>
      <c r="N149" s="2">
        <v>0.52930555555555558</v>
      </c>
      <c r="O149" s="2">
        <v>9.4270833333333331E-2</v>
      </c>
      <c r="P149" t="s">
        <v>20</v>
      </c>
      <c r="Q149" s="7">
        <v>47</v>
      </c>
      <c r="R149" t="b">
        <v>1</v>
      </c>
      <c r="S149" t="str">
        <f>_xlfn.IFNA(VLOOKUP(I149,מצבת_כלי_רכב!$E:$F,2,),"לא נמצא")</f>
        <v>איציק גבע</v>
      </c>
      <c r="T149" t="str">
        <f t="shared" si="2"/>
        <v>no</v>
      </c>
    </row>
    <row r="150" spans="1:20">
      <c r="A150" s="1">
        <v>45683</v>
      </c>
      <c r="B150" s="9">
        <v>45683</v>
      </c>
      <c r="C150" s="9" t="s">
        <v>202</v>
      </c>
      <c r="D150" t="s">
        <v>60</v>
      </c>
      <c r="E150" t="s">
        <v>16</v>
      </c>
      <c r="F150" t="s">
        <v>17</v>
      </c>
      <c r="H150" t="s">
        <v>18</v>
      </c>
      <c r="I150">
        <v>39166002</v>
      </c>
      <c r="L150" t="s">
        <v>53</v>
      </c>
      <c r="M150" s="2">
        <v>0.50549768518518523</v>
      </c>
      <c r="N150" s="2">
        <v>0.51616898148148149</v>
      </c>
      <c r="O150" s="2">
        <v>1.0671296296296297E-2</v>
      </c>
      <c r="P150">
        <v>7</v>
      </c>
      <c r="Q150" s="7">
        <v>1.75</v>
      </c>
      <c r="R150" t="b">
        <v>1</v>
      </c>
      <c r="S150" t="str">
        <f>_xlfn.IFNA(VLOOKUP(I150,מצבת_כלי_רכב!$E:$F,2,),"לא נמצא")</f>
        <v>מאגר(יקום אלעד)</v>
      </c>
      <c r="T150" t="str">
        <f t="shared" si="2"/>
        <v>no</v>
      </c>
    </row>
    <row r="151" spans="1:20">
      <c r="A151" s="1">
        <v>45683</v>
      </c>
      <c r="B151" s="9">
        <v>45683</v>
      </c>
      <c r="C151" s="9" t="s">
        <v>202</v>
      </c>
      <c r="D151" t="s">
        <v>60</v>
      </c>
      <c r="E151" t="s">
        <v>16</v>
      </c>
      <c r="F151" t="s">
        <v>17</v>
      </c>
      <c r="H151" t="s">
        <v>18</v>
      </c>
      <c r="I151">
        <v>39166002</v>
      </c>
      <c r="L151" t="s">
        <v>53</v>
      </c>
      <c r="M151" s="2">
        <v>0.52461805555555552</v>
      </c>
      <c r="N151" s="2">
        <v>0.52809027777777773</v>
      </c>
      <c r="O151" s="2">
        <v>3.472222222222222E-3</v>
      </c>
      <c r="P151">
        <v>7</v>
      </c>
      <c r="Q151" s="7">
        <v>0.57999999999999996</v>
      </c>
      <c r="R151" t="b">
        <v>1</v>
      </c>
      <c r="S151" t="str">
        <f>_xlfn.IFNA(VLOOKUP(I151,מצבת_כלי_רכב!$E:$F,2,),"לא נמצא")</f>
        <v>מאגר(יקום אלעד)</v>
      </c>
      <c r="T151" t="str">
        <f t="shared" si="2"/>
        <v>no</v>
      </c>
    </row>
    <row r="152" spans="1:20">
      <c r="A152" s="1">
        <v>45683</v>
      </c>
      <c r="B152" s="9">
        <v>45683</v>
      </c>
      <c r="C152" s="9" t="s">
        <v>202</v>
      </c>
      <c r="D152" t="s">
        <v>60</v>
      </c>
      <c r="E152" t="s">
        <v>56</v>
      </c>
      <c r="F152" t="s">
        <v>57</v>
      </c>
      <c r="H152" t="s">
        <v>58</v>
      </c>
      <c r="I152">
        <v>63864202</v>
      </c>
      <c r="L152" t="s">
        <v>63</v>
      </c>
      <c r="M152" s="2">
        <v>0.59260416666666671</v>
      </c>
      <c r="N152" s="2">
        <v>0.71760416666666671</v>
      </c>
      <c r="O152" s="2">
        <v>0.125</v>
      </c>
      <c r="P152">
        <v>4.2</v>
      </c>
      <c r="Q152" s="7">
        <v>12.6</v>
      </c>
      <c r="R152" t="b">
        <v>1</v>
      </c>
      <c r="S152" t="str">
        <f>_xlfn.IFNA(VLOOKUP(I152,מצבת_כלי_רכב!$E:$F,2,),"לא נמצא")</f>
        <v xml:space="preserve">אבי ברכה </v>
      </c>
      <c r="T152" t="str">
        <f t="shared" si="2"/>
        <v>no</v>
      </c>
    </row>
    <row r="153" spans="1:20">
      <c r="A153" s="1">
        <v>45683</v>
      </c>
      <c r="B153" s="9">
        <v>45683</v>
      </c>
      <c r="C153" s="9" t="s">
        <v>202</v>
      </c>
      <c r="D153" t="s">
        <v>60</v>
      </c>
      <c r="E153" t="s">
        <v>77</v>
      </c>
      <c r="F153" t="s">
        <v>78</v>
      </c>
      <c r="G153" t="s">
        <v>74</v>
      </c>
      <c r="H153" t="s">
        <v>79</v>
      </c>
      <c r="I153">
        <v>77443601</v>
      </c>
      <c r="L153" t="s">
        <v>80</v>
      </c>
      <c r="M153" s="2">
        <v>0.68497685185185186</v>
      </c>
      <c r="N153" s="2">
        <v>0.70881944444444445</v>
      </c>
      <c r="O153" s="2">
        <v>2.3842592592592592E-2</v>
      </c>
      <c r="P153">
        <v>5.5</v>
      </c>
      <c r="Q153" s="7">
        <v>3.12</v>
      </c>
      <c r="R153" t="b">
        <v>1</v>
      </c>
      <c r="S153" t="str">
        <f>_xlfn.IFNA(VLOOKUP(I153,מצבת_כלי_רכב!$E:$F,2,),"לא נמצא")</f>
        <v>דניאל קעאטבי</v>
      </c>
      <c r="T153" t="str">
        <f t="shared" si="2"/>
        <v>no</v>
      </c>
    </row>
    <row r="154" spans="1:20">
      <c r="A154" s="1">
        <v>45683</v>
      </c>
      <c r="B154" s="9">
        <v>45683</v>
      </c>
      <c r="C154" s="9" t="s">
        <v>202</v>
      </c>
      <c r="D154" t="s">
        <v>60</v>
      </c>
      <c r="E154" t="s">
        <v>56</v>
      </c>
      <c r="F154" t="s">
        <v>57</v>
      </c>
      <c r="H154" t="s">
        <v>58</v>
      </c>
      <c r="I154">
        <v>63864202</v>
      </c>
      <c r="L154" t="s">
        <v>63</v>
      </c>
      <c r="M154" s="2">
        <v>0.71760416666666671</v>
      </c>
      <c r="N154" s="2">
        <v>0.83333333333333337</v>
      </c>
      <c r="O154" s="2">
        <v>0.11572916666666666</v>
      </c>
      <c r="P154">
        <v>4.2</v>
      </c>
      <c r="Q154" s="7">
        <v>11.69</v>
      </c>
      <c r="R154" t="b">
        <v>1</v>
      </c>
      <c r="S154" t="str">
        <f>_xlfn.IFNA(VLOOKUP(I154,מצבת_כלי_רכב!$E:$F,2,),"לא נמצא")</f>
        <v xml:space="preserve">אבי ברכה </v>
      </c>
      <c r="T154" t="str">
        <f t="shared" si="2"/>
        <v>no</v>
      </c>
    </row>
    <row r="155" spans="1:20">
      <c r="A155" s="1">
        <v>45684</v>
      </c>
      <c r="B155" s="9">
        <v>45684</v>
      </c>
      <c r="C155" s="9" t="s">
        <v>203</v>
      </c>
      <c r="D155" t="s">
        <v>62</v>
      </c>
      <c r="E155" t="s">
        <v>85</v>
      </c>
      <c r="F155" t="s">
        <v>86</v>
      </c>
      <c r="H155" t="s">
        <v>87</v>
      </c>
      <c r="I155">
        <v>54718201</v>
      </c>
      <c r="L155" t="s">
        <v>84</v>
      </c>
      <c r="M155" s="2">
        <v>0.41736111111111113</v>
      </c>
      <c r="N155" s="2">
        <v>0.48965277777777777</v>
      </c>
      <c r="O155" s="2">
        <v>7.2291666666666671E-2</v>
      </c>
      <c r="P155" t="s">
        <v>20</v>
      </c>
      <c r="Q155" s="7">
        <v>30</v>
      </c>
      <c r="R155" t="b">
        <v>1</v>
      </c>
      <c r="S155" t="str">
        <f>_xlfn.IFNA(VLOOKUP(I155,מצבת_כלי_רכב!$E:$F,2,),"לא נמצא")</f>
        <v>עמית רוזנשטיין</v>
      </c>
      <c r="T155" t="str">
        <f t="shared" si="2"/>
        <v>no</v>
      </c>
    </row>
    <row r="156" spans="1:20">
      <c r="A156" s="1">
        <v>45684</v>
      </c>
      <c r="B156" s="9">
        <v>45684</v>
      </c>
      <c r="C156" s="9" t="s">
        <v>203</v>
      </c>
      <c r="D156" t="s">
        <v>62</v>
      </c>
      <c r="E156" t="s">
        <v>21</v>
      </c>
      <c r="F156" t="s">
        <v>22</v>
      </c>
      <c r="H156" t="s">
        <v>23</v>
      </c>
      <c r="I156">
        <v>74599802</v>
      </c>
      <c r="L156" t="s">
        <v>51</v>
      </c>
      <c r="M156" s="2">
        <v>0.43188657407407405</v>
      </c>
      <c r="N156" s="2">
        <v>0.45792824074074073</v>
      </c>
      <c r="O156" s="2">
        <v>2.6041666666666668E-2</v>
      </c>
      <c r="P156">
        <v>6.4</v>
      </c>
      <c r="Q156" s="7">
        <v>3.95</v>
      </c>
      <c r="R156" t="b">
        <v>1</v>
      </c>
      <c r="S156" t="str">
        <f>_xlfn.IFNA(VLOOKUP(I156,מצבת_כלי_רכב!$E:$F,2,),"לא נמצא")</f>
        <v>מחסן איציק משיח</v>
      </c>
      <c r="T156" t="str">
        <f t="shared" si="2"/>
        <v>no</v>
      </c>
    </row>
    <row r="157" spans="1:20">
      <c r="A157" s="1">
        <v>45684</v>
      </c>
      <c r="B157" s="9">
        <v>45684</v>
      </c>
      <c r="C157" s="9" t="s">
        <v>203</v>
      </c>
      <c r="D157" t="s">
        <v>62</v>
      </c>
      <c r="E157" t="s">
        <v>56</v>
      </c>
      <c r="F157" t="s">
        <v>57</v>
      </c>
      <c r="H157" t="s">
        <v>58</v>
      </c>
      <c r="I157">
        <v>63864202</v>
      </c>
      <c r="L157" t="s">
        <v>96</v>
      </c>
      <c r="M157" s="2">
        <v>0.43399305555555556</v>
      </c>
      <c r="N157" s="2">
        <v>0.48538194444444444</v>
      </c>
      <c r="O157" s="2">
        <v>5.1388888888888887E-2</v>
      </c>
      <c r="P157">
        <v>5</v>
      </c>
      <c r="Q157" s="7">
        <v>6.17</v>
      </c>
      <c r="R157" t="b">
        <v>1</v>
      </c>
      <c r="S157" t="str">
        <f>_xlfn.IFNA(VLOOKUP(I157,מצבת_כלי_רכב!$E:$F,2,),"לא נמצא")</f>
        <v xml:space="preserve">אבי ברכה </v>
      </c>
      <c r="T157" t="str">
        <f t="shared" si="2"/>
        <v>no</v>
      </c>
    </row>
    <row r="158" spans="1:20">
      <c r="A158" s="1">
        <v>45684</v>
      </c>
      <c r="B158" s="9">
        <v>45684</v>
      </c>
      <c r="C158" s="9" t="s">
        <v>203</v>
      </c>
      <c r="D158" t="s">
        <v>62</v>
      </c>
      <c r="E158" t="s">
        <v>66</v>
      </c>
      <c r="F158" t="s">
        <v>67</v>
      </c>
      <c r="G158" s="3" t="s">
        <v>68</v>
      </c>
      <c r="H158" t="s">
        <v>69</v>
      </c>
      <c r="I158">
        <v>73382101</v>
      </c>
      <c r="L158" t="s">
        <v>129</v>
      </c>
      <c r="M158" s="2">
        <v>0.43633101851851852</v>
      </c>
      <c r="N158" s="2">
        <v>0.44340277777777776</v>
      </c>
      <c r="O158" s="2">
        <v>7.0717592592592594E-3</v>
      </c>
      <c r="P158">
        <v>3.65</v>
      </c>
      <c r="Q158" s="7">
        <v>0.61</v>
      </c>
      <c r="R158" t="b">
        <v>1</v>
      </c>
      <c r="S158" t="str">
        <f>_xlfn.IFNA(VLOOKUP(I158,מצבת_כלי_רכב!$E:$F,2,),"לא נמצא")</f>
        <v>ארז שפירא(מאגר)</v>
      </c>
      <c r="T158" t="str">
        <f t="shared" si="2"/>
        <v>no</v>
      </c>
    </row>
    <row r="159" spans="1:20">
      <c r="A159" s="1">
        <v>45684</v>
      </c>
      <c r="B159" s="9">
        <v>45684</v>
      </c>
      <c r="C159" s="9" t="s">
        <v>203</v>
      </c>
      <c r="D159" t="s">
        <v>62</v>
      </c>
      <c r="E159" t="s">
        <v>82</v>
      </c>
      <c r="F159" t="s">
        <v>38</v>
      </c>
      <c r="G159" t="s">
        <v>74</v>
      </c>
      <c r="H159" t="s">
        <v>83</v>
      </c>
      <c r="I159">
        <v>6823255</v>
      </c>
      <c r="L159" t="s">
        <v>130</v>
      </c>
      <c r="M159" s="2">
        <v>0.4657175925925926</v>
      </c>
      <c r="N159" s="2">
        <v>0.50140046296296292</v>
      </c>
      <c r="O159" s="2">
        <v>3.5682870370370372E-2</v>
      </c>
      <c r="P159">
        <v>3</v>
      </c>
      <c r="Q159" s="7">
        <v>2.5499999999999998</v>
      </c>
      <c r="R159" t="b">
        <v>1</v>
      </c>
      <c r="S159" t="str">
        <f>_xlfn.IFNA(VLOOKUP(I159,מצבת_כלי_רכב!$E:$F,2,),"לא נמצא")</f>
        <v xml:space="preserve">אמנון גבע </v>
      </c>
      <c r="T159" t="str">
        <f t="shared" si="2"/>
        <v>no</v>
      </c>
    </row>
    <row r="160" spans="1:20">
      <c r="A160" s="1">
        <v>45684</v>
      </c>
      <c r="B160" s="9">
        <v>45684</v>
      </c>
      <c r="C160" s="9" t="s">
        <v>203</v>
      </c>
      <c r="D160" t="s">
        <v>62</v>
      </c>
      <c r="E160" t="s">
        <v>56</v>
      </c>
      <c r="F160" t="s">
        <v>57</v>
      </c>
      <c r="H160" t="s">
        <v>58</v>
      </c>
      <c r="I160">
        <v>63864202</v>
      </c>
      <c r="L160" t="s">
        <v>131</v>
      </c>
      <c r="M160" s="2">
        <v>0.48598379629629629</v>
      </c>
      <c r="N160" s="2">
        <v>0.49026620370370372</v>
      </c>
      <c r="O160" s="2">
        <v>4.2824074074074075E-3</v>
      </c>
      <c r="P160">
        <v>3</v>
      </c>
      <c r="Q160" s="7">
        <v>0.3</v>
      </c>
      <c r="R160" t="b">
        <v>1</v>
      </c>
      <c r="S160" t="str">
        <f>_xlfn.IFNA(VLOOKUP(I160,מצבת_כלי_רכב!$E:$F,2,),"לא נמצא")</f>
        <v xml:space="preserve">אבי ברכה </v>
      </c>
      <c r="T160" t="str">
        <f t="shared" si="2"/>
        <v>no</v>
      </c>
    </row>
    <row r="161" spans="1:20">
      <c r="A161" s="1">
        <v>45684</v>
      </c>
      <c r="B161" s="9">
        <v>45684</v>
      </c>
      <c r="C161" s="9" t="s">
        <v>203</v>
      </c>
      <c r="D161" t="s">
        <v>62</v>
      </c>
      <c r="E161" t="s">
        <v>41</v>
      </c>
      <c r="F161" t="s">
        <v>42</v>
      </c>
      <c r="H161" t="s">
        <v>43</v>
      </c>
      <c r="I161">
        <v>76886302</v>
      </c>
      <c r="L161" t="s">
        <v>89</v>
      </c>
      <c r="M161" s="2">
        <v>0.49583333333333335</v>
      </c>
      <c r="N161" s="2">
        <v>0.54983796296296295</v>
      </c>
      <c r="O161" s="2">
        <v>5.4004629629629632E-2</v>
      </c>
      <c r="P161" t="s">
        <v>20</v>
      </c>
      <c r="Q161" s="7">
        <v>30</v>
      </c>
      <c r="R161" t="b">
        <v>1</v>
      </c>
      <c r="S161" t="str">
        <f>_xlfn.IFNA(VLOOKUP(I161,מצבת_כלי_רכב!$E:$F,2,),"לא נמצא")</f>
        <v>יניב הררי</v>
      </c>
      <c r="T161" t="str">
        <f t="shared" si="2"/>
        <v>no</v>
      </c>
    </row>
    <row r="162" spans="1:20">
      <c r="A162" s="1">
        <v>45684</v>
      </c>
      <c r="B162" s="9">
        <v>45684</v>
      </c>
      <c r="C162" s="9" t="s">
        <v>203</v>
      </c>
      <c r="D162" t="s">
        <v>62</v>
      </c>
      <c r="E162" t="s">
        <v>72</v>
      </c>
      <c r="F162" t="s">
        <v>73</v>
      </c>
      <c r="G162" t="s">
        <v>74</v>
      </c>
      <c r="H162" t="s">
        <v>75</v>
      </c>
      <c r="I162">
        <v>70725702</v>
      </c>
      <c r="L162" t="s">
        <v>120</v>
      </c>
      <c r="M162" s="2">
        <v>0.55424768518518519</v>
      </c>
      <c r="N162" s="2">
        <v>0.6052777777777778</v>
      </c>
      <c r="O162" s="2">
        <v>5.1030092592592592E-2</v>
      </c>
      <c r="P162" t="s">
        <v>20</v>
      </c>
      <c r="Q162" s="7">
        <v>20</v>
      </c>
      <c r="R162" t="b">
        <v>1</v>
      </c>
      <c r="S162" t="str">
        <f>_xlfn.IFNA(VLOOKUP(I162,מצבת_כלי_רכב!$E:$F,2,),"לא נמצא")</f>
        <v>יחזקאל שמעוני</v>
      </c>
      <c r="T162" t="str">
        <f t="shared" si="2"/>
        <v>no</v>
      </c>
    </row>
    <row r="163" spans="1:20">
      <c r="A163" s="1">
        <v>45684</v>
      </c>
      <c r="B163" s="9">
        <v>45684</v>
      </c>
      <c r="C163" s="9" t="s">
        <v>203</v>
      </c>
      <c r="D163" t="s">
        <v>62</v>
      </c>
      <c r="E163" t="s">
        <v>82</v>
      </c>
      <c r="F163" t="s">
        <v>38</v>
      </c>
      <c r="G163" t="s">
        <v>74</v>
      </c>
      <c r="H163" t="s">
        <v>83</v>
      </c>
      <c r="I163">
        <v>6823255</v>
      </c>
      <c r="L163" t="s">
        <v>84</v>
      </c>
      <c r="M163" s="2">
        <v>0.56597222222222221</v>
      </c>
      <c r="N163" s="2">
        <v>0.63320601851851854</v>
      </c>
      <c r="O163" s="2">
        <v>6.7233796296296292E-2</v>
      </c>
      <c r="P163" t="s">
        <v>20</v>
      </c>
      <c r="Q163" s="7">
        <v>30</v>
      </c>
      <c r="R163" t="b">
        <v>1</v>
      </c>
      <c r="S163" t="str">
        <f>_xlfn.IFNA(VLOOKUP(I163,מצבת_כלי_רכב!$E:$F,2,),"לא נמצא")</f>
        <v xml:space="preserve">אמנון גבע </v>
      </c>
      <c r="T163" t="str">
        <f t="shared" si="2"/>
        <v>no</v>
      </c>
    </row>
    <row r="164" spans="1:20">
      <c r="A164" s="1">
        <v>45684</v>
      </c>
      <c r="B164" s="9">
        <v>45684</v>
      </c>
      <c r="C164" s="9" t="s">
        <v>203</v>
      </c>
      <c r="D164" t="s">
        <v>62</v>
      </c>
      <c r="E164" t="s">
        <v>41</v>
      </c>
      <c r="F164" t="s">
        <v>42</v>
      </c>
      <c r="H164" t="s">
        <v>43</v>
      </c>
      <c r="I164">
        <v>76886302</v>
      </c>
      <c r="L164" t="s">
        <v>89</v>
      </c>
      <c r="M164" s="2">
        <v>0.57361111111111107</v>
      </c>
      <c r="N164" s="2">
        <v>0.60478009259259258</v>
      </c>
      <c r="O164" s="2">
        <v>3.1168981481481482E-2</v>
      </c>
      <c r="P164" t="s">
        <v>20</v>
      </c>
      <c r="Q164" s="7">
        <v>20</v>
      </c>
      <c r="R164" t="b">
        <v>1</v>
      </c>
      <c r="S164" t="str">
        <f>_xlfn.IFNA(VLOOKUP(I164,מצבת_כלי_רכב!$E:$F,2,),"לא נמצא")</f>
        <v>יניב הררי</v>
      </c>
      <c r="T164" t="str">
        <f t="shared" si="2"/>
        <v>no</v>
      </c>
    </row>
    <row r="165" spans="1:20">
      <c r="A165" s="1">
        <v>45684</v>
      </c>
      <c r="B165" s="9">
        <v>45684</v>
      </c>
      <c r="C165" s="9" t="s">
        <v>203</v>
      </c>
      <c r="D165" t="s">
        <v>62</v>
      </c>
      <c r="E165" t="s">
        <v>16</v>
      </c>
      <c r="F165" t="s">
        <v>17</v>
      </c>
      <c r="H165" t="s">
        <v>18</v>
      </c>
      <c r="I165">
        <v>39166002</v>
      </c>
      <c r="L165" t="s">
        <v>114</v>
      </c>
      <c r="M165" s="2">
        <v>0.59752314814814811</v>
      </c>
      <c r="N165" s="2">
        <v>0.59891203703703699</v>
      </c>
      <c r="O165" s="2">
        <v>1.3888888888888889E-3</v>
      </c>
      <c r="P165">
        <v>5.5</v>
      </c>
      <c r="Q165" s="7">
        <v>0.18</v>
      </c>
      <c r="R165" t="b">
        <v>1</v>
      </c>
      <c r="S165" t="str">
        <f>_xlfn.IFNA(VLOOKUP(I165,מצבת_כלי_רכב!$E:$F,2,),"לא נמצא")</f>
        <v>מאגר(יקום אלעד)</v>
      </c>
      <c r="T165" t="str">
        <f t="shared" si="2"/>
        <v>no</v>
      </c>
    </row>
    <row r="166" spans="1:20">
      <c r="A166" s="1">
        <v>45685</v>
      </c>
      <c r="B166" s="9">
        <v>45685</v>
      </c>
      <c r="C166" s="9" t="s">
        <v>204</v>
      </c>
      <c r="D166" t="s">
        <v>64</v>
      </c>
      <c r="E166" t="s">
        <v>25</v>
      </c>
      <c r="F166" t="s">
        <v>26</v>
      </c>
      <c r="H166" t="s">
        <v>27</v>
      </c>
      <c r="I166">
        <v>50113501</v>
      </c>
      <c r="L166" t="s">
        <v>24</v>
      </c>
      <c r="M166" s="2">
        <v>0.44711805555555556</v>
      </c>
      <c r="N166" s="2">
        <v>0.55128472222222225</v>
      </c>
      <c r="O166" s="2">
        <v>0.10416666666666667</v>
      </c>
      <c r="P166">
        <v>6.3</v>
      </c>
      <c r="Q166" s="7">
        <v>15.75</v>
      </c>
      <c r="R166" t="b">
        <v>1</v>
      </c>
      <c r="S166" t="str">
        <f>_xlfn.IFNA(VLOOKUP(I166,מצבת_כלי_רכב!$E:$F,2,),"לא נמצא")</f>
        <v>יאיר חסידוב</v>
      </c>
      <c r="T166" t="str">
        <f t="shared" si="2"/>
        <v>no</v>
      </c>
    </row>
    <row r="167" spans="1:20">
      <c r="A167" s="1">
        <v>45685</v>
      </c>
      <c r="B167" s="9">
        <v>45685</v>
      </c>
      <c r="C167" s="9" t="s">
        <v>204</v>
      </c>
      <c r="D167" t="s">
        <v>64</v>
      </c>
      <c r="E167" t="s">
        <v>109</v>
      </c>
      <c r="F167" t="s">
        <v>110</v>
      </c>
      <c r="G167">
        <v>22523518</v>
      </c>
      <c r="H167" t="s">
        <v>111</v>
      </c>
      <c r="I167">
        <v>31339202</v>
      </c>
      <c r="L167" t="s">
        <v>24</v>
      </c>
      <c r="M167" s="2">
        <v>0.53140046296296295</v>
      </c>
      <c r="N167" s="2">
        <v>0.56002314814814813</v>
      </c>
      <c r="O167" s="2">
        <v>2.8622685185185185E-2</v>
      </c>
      <c r="P167">
        <v>6.3</v>
      </c>
      <c r="Q167" s="7">
        <v>4.3</v>
      </c>
      <c r="R167" t="b">
        <v>1</v>
      </c>
      <c r="S167" t="str">
        <f>_xlfn.IFNA(VLOOKUP(I167,מצבת_כלי_רכב!$E:$F,2,),"לא נמצא")</f>
        <v xml:space="preserve">דוד זילברמן </v>
      </c>
      <c r="T167" t="str">
        <f t="shared" si="2"/>
        <v>no</v>
      </c>
    </row>
    <row r="168" spans="1:20">
      <c r="A168" s="1">
        <v>45685</v>
      </c>
      <c r="B168" s="9">
        <v>45685</v>
      </c>
      <c r="C168" s="9" t="s">
        <v>204</v>
      </c>
      <c r="D168" t="s">
        <v>64</v>
      </c>
      <c r="E168" t="s">
        <v>25</v>
      </c>
      <c r="F168" t="s">
        <v>26</v>
      </c>
      <c r="H168" t="s">
        <v>27</v>
      </c>
      <c r="I168">
        <v>50113501</v>
      </c>
      <c r="L168" t="s">
        <v>24</v>
      </c>
      <c r="M168" s="2">
        <v>0.55128472222222225</v>
      </c>
      <c r="N168" s="2">
        <v>0.56262731481481476</v>
      </c>
      <c r="O168" s="2">
        <v>1.1342592592592593E-2</v>
      </c>
      <c r="P168">
        <v>6.3</v>
      </c>
      <c r="Q168" s="7">
        <v>1.68</v>
      </c>
      <c r="R168" t="b">
        <v>1</v>
      </c>
      <c r="S168" t="str">
        <f>_xlfn.IFNA(VLOOKUP(I168,מצבת_כלי_רכב!$E:$F,2,),"לא נמצא")</f>
        <v>יאיר חסידוב</v>
      </c>
      <c r="T168" t="str">
        <f t="shared" si="2"/>
        <v>no</v>
      </c>
    </row>
    <row r="169" spans="1:20">
      <c r="A169" s="1">
        <v>45685</v>
      </c>
      <c r="B169" s="9">
        <v>45685</v>
      </c>
      <c r="C169" s="9" t="s">
        <v>204</v>
      </c>
      <c r="D169" t="s">
        <v>64</v>
      </c>
      <c r="E169" t="s">
        <v>56</v>
      </c>
      <c r="F169" t="s">
        <v>57</v>
      </c>
      <c r="H169" t="s">
        <v>58</v>
      </c>
      <c r="I169">
        <v>63864202</v>
      </c>
      <c r="L169" t="s">
        <v>37</v>
      </c>
      <c r="M169" s="2">
        <v>0.64689814814814817</v>
      </c>
      <c r="N169" s="2">
        <v>0.77189814814814817</v>
      </c>
      <c r="O169" s="2">
        <v>0.125</v>
      </c>
      <c r="P169">
        <v>11.88</v>
      </c>
      <c r="Q169" s="7">
        <v>35.64</v>
      </c>
      <c r="R169" t="b">
        <v>1</v>
      </c>
      <c r="S169" t="str">
        <f>_xlfn.IFNA(VLOOKUP(I169,מצבת_כלי_רכב!$E:$F,2,),"לא נמצא")</f>
        <v xml:space="preserve">אבי ברכה </v>
      </c>
      <c r="T169" t="str">
        <f t="shared" si="2"/>
        <v>no</v>
      </c>
    </row>
    <row r="170" spans="1:20">
      <c r="A170" s="1">
        <v>45685</v>
      </c>
      <c r="B170" s="9">
        <v>45685</v>
      </c>
      <c r="C170" s="9" t="s">
        <v>204</v>
      </c>
      <c r="D170" t="s">
        <v>64</v>
      </c>
      <c r="E170" t="s">
        <v>56</v>
      </c>
      <c r="F170" t="s">
        <v>57</v>
      </c>
      <c r="H170" t="s">
        <v>58</v>
      </c>
      <c r="I170">
        <v>63864202</v>
      </c>
      <c r="L170" t="s">
        <v>37</v>
      </c>
      <c r="M170" s="2">
        <v>0.77189814814814817</v>
      </c>
      <c r="N170" s="2">
        <v>0.79166666666666663</v>
      </c>
      <c r="O170" s="2">
        <v>1.9768518518518519E-2</v>
      </c>
      <c r="P170">
        <v>11.88</v>
      </c>
      <c r="Q170" s="7">
        <v>5.54</v>
      </c>
      <c r="R170" t="b">
        <v>1</v>
      </c>
      <c r="S170" t="str">
        <f>_xlfn.IFNA(VLOOKUP(I170,מצבת_כלי_רכב!$E:$F,2,),"לא נמצא")</f>
        <v xml:space="preserve">אבי ברכה </v>
      </c>
      <c r="T170" t="str">
        <f t="shared" si="2"/>
        <v>no</v>
      </c>
    </row>
    <row r="171" spans="1:20">
      <c r="A171" s="1">
        <v>45686</v>
      </c>
      <c r="B171" s="9">
        <v>45686</v>
      </c>
      <c r="C171" s="9" t="s">
        <v>199</v>
      </c>
      <c r="D171" t="s">
        <v>15</v>
      </c>
      <c r="E171" t="s">
        <v>85</v>
      </c>
      <c r="F171" t="s">
        <v>86</v>
      </c>
      <c r="H171" t="s">
        <v>87</v>
      </c>
      <c r="I171">
        <v>54718201</v>
      </c>
      <c r="L171" t="s">
        <v>54</v>
      </c>
      <c r="M171" s="2">
        <v>0.38350694444444444</v>
      </c>
      <c r="N171" s="2">
        <v>0.46203703703703702</v>
      </c>
      <c r="O171" s="2">
        <v>7.8530092592592596E-2</v>
      </c>
      <c r="P171">
        <v>4</v>
      </c>
      <c r="Q171" s="7">
        <v>7.53</v>
      </c>
      <c r="R171" t="b">
        <v>1</v>
      </c>
      <c r="S171" t="str">
        <f>_xlfn.IFNA(VLOOKUP(I171,מצבת_כלי_רכב!$E:$F,2,),"לא נמצא")</f>
        <v>עמית רוזנשטיין</v>
      </c>
      <c r="T171" t="str">
        <f t="shared" si="2"/>
        <v>no</v>
      </c>
    </row>
    <row r="172" spans="1:20">
      <c r="A172" s="1">
        <v>45686</v>
      </c>
      <c r="B172" s="9">
        <v>45686</v>
      </c>
      <c r="C172" s="9" t="s">
        <v>199</v>
      </c>
      <c r="D172" t="s">
        <v>15</v>
      </c>
      <c r="E172" t="s">
        <v>21</v>
      </c>
      <c r="F172" t="s">
        <v>22</v>
      </c>
      <c r="H172" t="s">
        <v>23</v>
      </c>
      <c r="I172">
        <v>74599802</v>
      </c>
      <c r="L172" t="s">
        <v>24</v>
      </c>
      <c r="M172" s="2">
        <v>0.41152777777777777</v>
      </c>
      <c r="N172" s="2">
        <v>0.41916666666666669</v>
      </c>
      <c r="O172" s="2">
        <v>7.6388888888888886E-3</v>
      </c>
      <c r="P172">
        <v>6.3</v>
      </c>
      <c r="Q172" s="7">
        <v>1.1499999999999999</v>
      </c>
      <c r="R172" t="b">
        <v>1</v>
      </c>
      <c r="S172" t="str">
        <f>_xlfn.IFNA(VLOOKUP(I172,מצבת_כלי_רכב!$E:$F,2,),"לא נמצא")</f>
        <v>מחסן איציק משיח</v>
      </c>
      <c r="T172" t="str">
        <f t="shared" si="2"/>
        <v>no</v>
      </c>
    </row>
    <row r="173" spans="1:20">
      <c r="A173" s="1">
        <v>45686</v>
      </c>
      <c r="B173" s="9">
        <v>45686</v>
      </c>
      <c r="C173" s="9" t="s">
        <v>199</v>
      </c>
      <c r="D173" t="s">
        <v>15</v>
      </c>
      <c r="E173" t="s">
        <v>21</v>
      </c>
      <c r="F173" t="s">
        <v>22</v>
      </c>
      <c r="H173" t="s">
        <v>23</v>
      </c>
      <c r="I173">
        <v>74599802</v>
      </c>
      <c r="L173" t="s">
        <v>24</v>
      </c>
      <c r="M173" s="2">
        <v>0.44450231481481484</v>
      </c>
      <c r="N173" s="2">
        <v>0.45908564814814817</v>
      </c>
      <c r="O173" s="2">
        <v>1.4583333333333334E-2</v>
      </c>
      <c r="P173">
        <v>6.3</v>
      </c>
      <c r="Q173" s="7">
        <v>2.21</v>
      </c>
      <c r="R173" t="b">
        <v>1</v>
      </c>
      <c r="S173" t="str">
        <f>_xlfn.IFNA(VLOOKUP(I173,מצבת_כלי_רכב!$E:$F,2,),"לא נמצא")</f>
        <v>מחסן איציק משיח</v>
      </c>
      <c r="T173" t="str">
        <f t="shared" si="2"/>
        <v>no</v>
      </c>
    </row>
    <row r="174" spans="1:20">
      <c r="A174" s="1">
        <v>45686</v>
      </c>
      <c r="B174" s="9">
        <v>45686</v>
      </c>
      <c r="C174" s="9" t="s">
        <v>199</v>
      </c>
      <c r="D174" t="s">
        <v>15</v>
      </c>
      <c r="E174" t="s">
        <v>21</v>
      </c>
      <c r="F174" t="s">
        <v>22</v>
      </c>
      <c r="H174" t="s">
        <v>23</v>
      </c>
      <c r="I174">
        <v>74599802</v>
      </c>
      <c r="L174" t="s">
        <v>132</v>
      </c>
      <c r="M174" s="2">
        <v>0.47263888888888889</v>
      </c>
      <c r="N174" s="2">
        <v>0.48103009259259261</v>
      </c>
      <c r="O174" s="2">
        <v>8.3912037037037045E-3</v>
      </c>
      <c r="P174">
        <v>5.64</v>
      </c>
      <c r="Q174" s="7">
        <v>1.1299999999999999</v>
      </c>
      <c r="R174" t="b">
        <v>1</v>
      </c>
      <c r="S174" t="str">
        <f>_xlfn.IFNA(VLOOKUP(I174,מצבת_כלי_רכב!$E:$F,2,),"לא נמצא")</f>
        <v>מחסן איציק משיח</v>
      </c>
      <c r="T174" t="str">
        <f t="shared" si="2"/>
        <v>no</v>
      </c>
    </row>
    <row r="175" spans="1:20">
      <c r="A175" s="1">
        <v>45686</v>
      </c>
      <c r="B175" s="9">
        <v>45686</v>
      </c>
      <c r="C175" s="9" t="s">
        <v>199</v>
      </c>
      <c r="D175" t="s">
        <v>15</v>
      </c>
      <c r="E175" t="s">
        <v>56</v>
      </c>
      <c r="F175" t="s">
        <v>57</v>
      </c>
      <c r="H175" t="s">
        <v>58</v>
      </c>
      <c r="I175">
        <v>63864202</v>
      </c>
      <c r="L175" t="s">
        <v>65</v>
      </c>
      <c r="M175" s="2">
        <v>0.48037037037037039</v>
      </c>
      <c r="N175" s="2">
        <v>0.61717592592592596</v>
      </c>
      <c r="O175" s="2">
        <v>0.13680555555555557</v>
      </c>
      <c r="P175">
        <v>3</v>
      </c>
      <c r="Q175" s="7">
        <v>9.85</v>
      </c>
      <c r="R175" t="b">
        <v>1</v>
      </c>
      <c r="S175" t="str">
        <f>_xlfn.IFNA(VLOOKUP(I175,מצבת_כלי_רכב!$E:$F,2,),"לא נמצא")</f>
        <v xml:space="preserve">אבי ברכה </v>
      </c>
      <c r="T175" t="str">
        <f t="shared" si="2"/>
        <v>no</v>
      </c>
    </row>
    <row r="176" spans="1:20">
      <c r="A176" s="1">
        <v>45686</v>
      </c>
      <c r="B176" s="9">
        <v>45686</v>
      </c>
      <c r="C176" s="9" t="s">
        <v>199</v>
      </c>
      <c r="D176" t="s">
        <v>15</v>
      </c>
      <c r="E176" t="s">
        <v>85</v>
      </c>
      <c r="F176" t="s">
        <v>86</v>
      </c>
      <c r="H176" t="s">
        <v>87</v>
      </c>
      <c r="I176">
        <v>54718201</v>
      </c>
      <c r="L176" t="s">
        <v>84</v>
      </c>
      <c r="M176" s="2">
        <v>0.49305555555555558</v>
      </c>
      <c r="N176" s="2">
        <v>0.53554398148148152</v>
      </c>
      <c r="O176" s="2">
        <v>4.2488425925925923E-2</v>
      </c>
      <c r="P176" t="s">
        <v>20</v>
      </c>
      <c r="Q176" s="7">
        <v>30</v>
      </c>
      <c r="R176" t="b">
        <v>1</v>
      </c>
      <c r="S176" t="str">
        <f>_xlfn.IFNA(VLOOKUP(I176,מצבת_כלי_רכב!$E:$F,2,),"לא נמצא")</f>
        <v>עמית רוזנשטיין</v>
      </c>
      <c r="T176" t="str">
        <f t="shared" si="2"/>
        <v>no</v>
      </c>
    </row>
    <row r="177" spans="1:20">
      <c r="A177" s="1">
        <v>45686</v>
      </c>
      <c r="B177" s="9">
        <v>45686</v>
      </c>
      <c r="C177" s="9" t="s">
        <v>199</v>
      </c>
      <c r="D177" t="s">
        <v>15</v>
      </c>
      <c r="E177" t="s">
        <v>66</v>
      </c>
      <c r="F177" t="s">
        <v>67</v>
      </c>
      <c r="G177" s="3" t="s">
        <v>68</v>
      </c>
      <c r="H177" t="s">
        <v>69</v>
      </c>
      <c r="I177">
        <v>73382101</v>
      </c>
      <c r="L177" t="s">
        <v>133</v>
      </c>
      <c r="M177" s="2">
        <v>0.49709490740740742</v>
      </c>
      <c r="N177" s="2">
        <v>0.51515046296296296</v>
      </c>
      <c r="O177" s="2">
        <v>1.8055555555555554E-2</v>
      </c>
      <c r="P177">
        <v>4</v>
      </c>
      <c r="Q177" s="7">
        <v>1.73</v>
      </c>
      <c r="R177" t="b">
        <v>1</v>
      </c>
      <c r="S177" t="str">
        <f>_xlfn.IFNA(VLOOKUP(I177,מצבת_כלי_רכב!$E:$F,2,),"לא נמצא")</f>
        <v>ארז שפירא(מאגר)</v>
      </c>
      <c r="T177" t="str">
        <f t="shared" si="2"/>
        <v>no</v>
      </c>
    </row>
    <row r="178" spans="1:20">
      <c r="A178" s="1">
        <v>45687</v>
      </c>
      <c r="B178" s="9">
        <v>45687</v>
      </c>
      <c r="C178" s="9" t="s">
        <v>200</v>
      </c>
      <c r="D178" t="s">
        <v>33</v>
      </c>
      <c r="E178" t="s">
        <v>56</v>
      </c>
      <c r="F178" t="s">
        <v>57</v>
      </c>
      <c r="H178" t="s">
        <v>58</v>
      </c>
      <c r="I178">
        <v>63864202</v>
      </c>
      <c r="L178" t="s">
        <v>50</v>
      </c>
      <c r="M178" s="2">
        <v>0.36128472222222224</v>
      </c>
      <c r="N178" s="2">
        <v>0.48353009259259261</v>
      </c>
      <c r="O178" s="2">
        <v>0.12224537037037037</v>
      </c>
      <c r="P178">
        <v>5</v>
      </c>
      <c r="Q178" s="7">
        <v>14.67</v>
      </c>
      <c r="R178" t="b">
        <v>1</v>
      </c>
      <c r="S178" t="str">
        <f>_xlfn.IFNA(VLOOKUP(I178,מצבת_כלי_רכב!$E:$F,2,),"לא נמצא")</f>
        <v xml:space="preserve">אבי ברכה </v>
      </c>
      <c r="T178" t="str">
        <f t="shared" si="2"/>
        <v>no</v>
      </c>
    </row>
    <row r="179" spans="1:20">
      <c r="A179" s="1">
        <v>45687</v>
      </c>
      <c r="B179" s="9">
        <v>45687</v>
      </c>
      <c r="C179" s="9" t="s">
        <v>200</v>
      </c>
      <c r="D179" t="s">
        <v>33</v>
      </c>
      <c r="E179" t="s">
        <v>21</v>
      </c>
      <c r="F179" t="s">
        <v>22</v>
      </c>
      <c r="H179" t="s">
        <v>23</v>
      </c>
      <c r="I179">
        <v>74599802</v>
      </c>
      <c r="L179" t="s">
        <v>51</v>
      </c>
      <c r="M179" s="2">
        <v>0.41789351851851853</v>
      </c>
      <c r="N179" s="2">
        <v>0.42761574074074077</v>
      </c>
      <c r="O179" s="2">
        <v>9.7222222222222224E-3</v>
      </c>
      <c r="P179">
        <v>6.4</v>
      </c>
      <c r="Q179" s="7">
        <v>1.49</v>
      </c>
      <c r="R179" t="b">
        <v>1</v>
      </c>
      <c r="S179" t="str">
        <f>_xlfn.IFNA(VLOOKUP(I179,מצבת_כלי_רכב!$E:$F,2,),"לא נמצא")</f>
        <v>מחסן איציק משיח</v>
      </c>
      <c r="T179" t="str">
        <f t="shared" si="2"/>
        <v>no</v>
      </c>
    </row>
    <row r="180" spans="1:20">
      <c r="A180" s="1">
        <v>45687</v>
      </c>
      <c r="B180" s="9">
        <v>45687</v>
      </c>
      <c r="C180" s="9" t="s">
        <v>200</v>
      </c>
      <c r="D180" t="s">
        <v>33</v>
      </c>
      <c r="E180" t="s">
        <v>16</v>
      </c>
      <c r="F180" t="s">
        <v>17</v>
      </c>
      <c r="H180" t="s">
        <v>18</v>
      </c>
      <c r="I180">
        <v>39166002</v>
      </c>
      <c r="L180" t="s">
        <v>134</v>
      </c>
      <c r="M180" s="2">
        <v>0.49722222222222223</v>
      </c>
      <c r="N180" s="2">
        <v>0.51021990740740741</v>
      </c>
      <c r="O180" s="2">
        <v>1.2997685185185185E-2</v>
      </c>
      <c r="P180" t="s">
        <v>20</v>
      </c>
      <c r="Q180" s="7">
        <v>20</v>
      </c>
      <c r="R180" t="b">
        <v>1</v>
      </c>
      <c r="S180" t="str">
        <f>_xlfn.IFNA(VLOOKUP(I180,מצבת_כלי_רכב!$E:$F,2,),"לא נמצא")</f>
        <v>מאגר(יקום אלעד)</v>
      </c>
      <c r="T180" t="str">
        <f t="shared" si="2"/>
        <v>no</v>
      </c>
    </row>
    <row r="181" spans="1:20">
      <c r="A181" s="1">
        <v>45687</v>
      </c>
      <c r="B181" s="9">
        <v>45687</v>
      </c>
      <c r="C181" s="9" t="s">
        <v>200</v>
      </c>
      <c r="D181" t="s">
        <v>33</v>
      </c>
      <c r="E181" t="s">
        <v>56</v>
      </c>
      <c r="F181" t="s">
        <v>57</v>
      </c>
      <c r="H181" t="s">
        <v>58</v>
      </c>
      <c r="I181">
        <v>63864202</v>
      </c>
      <c r="L181" t="s">
        <v>65</v>
      </c>
      <c r="M181" s="2">
        <v>0.57892361111111112</v>
      </c>
      <c r="N181" s="2">
        <v>0.59996527777777775</v>
      </c>
      <c r="O181" s="2">
        <v>2.1041666666666667E-2</v>
      </c>
      <c r="P181">
        <v>3</v>
      </c>
      <c r="Q181" s="7">
        <v>1.5</v>
      </c>
      <c r="R181" t="b">
        <v>1</v>
      </c>
      <c r="S181" t="str">
        <f>_xlfn.IFNA(VLOOKUP(I181,מצבת_כלי_רכב!$E:$F,2,),"לא נמצא")</f>
        <v xml:space="preserve">אבי ברכה </v>
      </c>
      <c r="T181" t="str">
        <f t="shared" si="2"/>
        <v>no</v>
      </c>
    </row>
    <row r="182" spans="1:20">
      <c r="A182" s="1">
        <v>45688</v>
      </c>
      <c r="B182" s="9">
        <v>45688</v>
      </c>
      <c r="C182" s="9" t="s">
        <v>201</v>
      </c>
      <c r="D182" t="s">
        <v>55</v>
      </c>
      <c r="E182" t="s">
        <v>72</v>
      </c>
      <c r="F182" t="s">
        <v>73</v>
      </c>
      <c r="G182" t="s">
        <v>74</v>
      </c>
      <c r="H182" t="s">
        <v>75</v>
      </c>
      <c r="I182">
        <v>70725702</v>
      </c>
      <c r="L182" t="s">
        <v>45</v>
      </c>
      <c r="M182" s="2">
        <v>0.36615740740740743</v>
      </c>
      <c r="N182" s="2">
        <v>0.45378472222222221</v>
      </c>
      <c r="O182" s="2">
        <v>8.7627314814814811E-2</v>
      </c>
      <c r="P182" t="s">
        <v>20</v>
      </c>
      <c r="Q182" s="7">
        <v>26</v>
      </c>
      <c r="R182" t="b">
        <v>1</v>
      </c>
      <c r="S182" t="str">
        <f>_xlfn.IFNA(VLOOKUP(I182,מצבת_כלי_רכב!$E:$F,2,),"לא נמצא")</f>
        <v>יחזקאל שמעוני</v>
      </c>
      <c r="T182" t="str">
        <f t="shared" si="2"/>
        <v>yes</v>
      </c>
    </row>
    <row r="183" spans="1:20">
      <c r="A183" s="1">
        <v>45688</v>
      </c>
      <c r="B183" s="9">
        <v>45688</v>
      </c>
      <c r="C183" s="9" t="s">
        <v>201</v>
      </c>
      <c r="D183" t="s">
        <v>55</v>
      </c>
      <c r="E183" t="s">
        <v>77</v>
      </c>
      <c r="F183" t="s">
        <v>78</v>
      </c>
      <c r="G183" t="s">
        <v>74</v>
      </c>
      <c r="H183" t="s">
        <v>79</v>
      </c>
      <c r="I183">
        <v>77443601</v>
      </c>
      <c r="L183" t="s">
        <v>135</v>
      </c>
      <c r="M183" s="2">
        <v>0.38603009259259258</v>
      </c>
      <c r="N183" s="2">
        <v>0.38829861111111114</v>
      </c>
      <c r="O183" s="2">
        <v>2.2685185185185187E-3</v>
      </c>
      <c r="P183">
        <v>6.6</v>
      </c>
      <c r="Q183" s="7">
        <v>0.33</v>
      </c>
      <c r="R183" t="b">
        <v>1</v>
      </c>
      <c r="S183" t="str">
        <f>_xlfn.IFNA(VLOOKUP(I183,מצבת_כלי_רכב!$E:$F,2,),"לא נמצא")</f>
        <v>דניאל קעאטבי</v>
      </c>
      <c r="T183" t="str">
        <f t="shared" si="2"/>
        <v>yes</v>
      </c>
    </row>
    <row r="184" spans="1:20">
      <c r="A184" s="1">
        <v>45690</v>
      </c>
      <c r="B184" s="9">
        <v>45690</v>
      </c>
      <c r="C184" s="9" t="s">
        <v>202</v>
      </c>
      <c r="D184" t="s">
        <v>60</v>
      </c>
      <c r="E184" t="s">
        <v>109</v>
      </c>
      <c r="F184" t="s">
        <v>110</v>
      </c>
      <c r="G184">
        <v>22523518</v>
      </c>
      <c r="H184" t="s">
        <v>111</v>
      </c>
      <c r="I184">
        <v>31339202</v>
      </c>
      <c r="L184" t="s">
        <v>136</v>
      </c>
      <c r="M184" s="2">
        <v>0.32222222222222224</v>
      </c>
      <c r="N184" s="2">
        <v>0.3966898148148148</v>
      </c>
      <c r="O184" s="2">
        <v>7.4467592592592599E-2</v>
      </c>
      <c r="P184" t="s">
        <v>20</v>
      </c>
      <c r="Q184" s="7">
        <v>32</v>
      </c>
      <c r="R184" t="b">
        <v>1</v>
      </c>
      <c r="S184" t="str">
        <f>_xlfn.IFNA(VLOOKUP(I184,מצבת_כלי_רכב!$E:$F,2,),"לא נמצא")</f>
        <v xml:space="preserve">דוד זילברמן </v>
      </c>
      <c r="T184" t="str">
        <f t="shared" si="2"/>
        <v>no</v>
      </c>
    </row>
    <row r="185" spans="1:20">
      <c r="A185" s="1">
        <v>45690</v>
      </c>
      <c r="B185" s="9">
        <v>45690</v>
      </c>
      <c r="C185" s="9" t="s">
        <v>202</v>
      </c>
      <c r="D185" t="s">
        <v>60</v>
      </c>
      <c r="E185" t="s">
        <v>16</v>
      </c>
      <c r="F185" t="s">
        <v>17</v>
      </c>
      <c r="H185" t="s">
        <v>18</v>
      </c>
      <c r="I185">
        <v>39166002</v>
      </c>
      <c r="L185" t="s">
        <v>90</v>
      </c>
      <c r="M185" s="2">
        <v>0.42481481481481481</v>
      </c>
      <c r="N185" s="2">
        <v>0.4357638888888889</v>
      </c>
      <c r="O185" s="2">
        <v>1.0949074074074075E-2</v>
      </c>
      <c r="P185" t="s">
        <v>20</v>
      </c>
      <c r="Q185" s="7">
        <v>17</v>
      </c>
      <c r="R185" t="b">
        <v>1</v>
      </c>
      <c r="S185" t="str">
        <f>_xlfn.IFNA(VLOOKUP(I185,מצבת_כלי_רכב!$E:$F,2,),"לא נמצא")</f>
        <v>מאגר(יקום אלעד)</v>
      </c>
      <c r="T185" t="str">
        <f t="shared" si="2"/>
        <v>no</v>
      </c>
    </row>
    <row r="186" spans="1:20">
      <c r="A186" s="1">
        <v>45690</v>
      </c>
      <c r="B186" s="9">
        <v>45690</v>
      </c>
      <c r="C186" s="9" t="s">
        <v>202</v>
      </c>
      <c r="D186" t="s">
        <v>60</v>
      </c>
      <c r="E186" t="s">
        <v>21</v>
      </c>
      <c r="F186" t="s">
        <v>22</v>
      </c>
      <c r="H186" t="s">
        <v>23</v>
      </c>
      <c r="I186">
        <v>74599802</v>
      </c>
      <c r="L186" t="s">
        <v>93</v>
      </c>
      <c r="M186" s="2">
        <v>0.63377314814814811</v>
      </c>
      <c r="N186" s="2">
        <v>0.64449074074074075</v>
      </c>
      <c r="O186" s="2">
        <v>1.0717592592592593E-2</v>
      </c>
      <c r="P186">
        <v>6.6</v>
      </c>
      <c r="Q186" s="7">
        <v>1.65</v>
      </c>
      <c r="R186" t="b">
        <v>1</v>
      </c>
      <c r="S186" t="str">
        <f>_xlfn.IFNA(VLOOKUP(I186,מצבת_כלי_רכב!$E:$F,2,),"לא נמצא")</f>
        <v>מחסן איציק משיח</v>
      </c>
      <c r="T186" t="str">
        <f t="shared" si="2"/>
        <v>no</v>
      </c>
    </row>
    <row r="187" spans="1:20">
      <c r="A187" s="1">
        <v>45691</v>
      </c>
      <c r="B187" s="9">
        <v>45691</v>
      </c>
      <c r="C187" s="9" t="s">
        <v>203</v>
      </c>
      <c r="D187" t="s">
        <v>62</v>
      </c>
      <c r="E187" t="s">
        <v>21</v>
      </c>
      <c r="F187" t="s">
        <v>38</v>
      </c>
      <c r="H187" t="s">
        <v>39</v>
      </c>
      <c r="I187">
        <v>53484801</v>
      </c>
      <c r="L187" t="s">
        <v>112</v>
      </c>
      <c r="M187" s="2">
        <v>0.37361111111111112</v>
      </c>
      <c r="N187" s="2">
        <v>0.43984953703703705</v>
      </c>
      <c r="O187" s="2">
        <v>6.6238425925925923E-2</v>
      </c>
      <c r="P187" t="s">
        <v>20</v>
      </c>
      <c r="Q187" s="7">
        <v>8</v>
      </c>
      <c r="R187" t="b">
        <v>1</v>
      </c>
      <c r="S187" t="str">
        <f>_xlfn.IFNA(VLOOKUP(I187,מצבת_כלי_רכב!$E:$F,2,),"לא נמצא")</f>
        <v>איציק גבע</v>
      </c>
      <c r="T187" t="str">
        <f t="shared" si="2"/>
        <v>no</v>
      </c>
    </row>
    <row r="188" spans="1:20">
      <c r="A188" s="1">
        <v>45691</v>
      </c>
      <c r="B188" s="9">
        <v>45691</v>
      </c>
      <c r="C188" s="9" t="s">
        <v>203</v>
      </c>
      <c r="D188" t="s">
        <v>62</v>
      </c>
      <c r="E188" t="s">
        <v>21</v>
      </c>
      <c r="F188" t="s">
        <v>22</v>
      </c>
      <c r="H188" t="s">
        <v>23</v>
      </c>
      <c r="I188">
        <v>74599802</v>
      </c>
      <c r="L188" t="s">
        <v>51</v>
      </c>
      <c r="M188" s="2">
        <v>0.40011574074074074</v>
      </c>
      <c r="N188" s="2">
        <v>0.41400462962962964</v>
      </c>
      <c r="O188" s="2">
        <v>1.3888888888888888E-2</v>
      </c>
      <c r="P188">
        <v>6.4</v>
      </c>
      <c r="Q188" s="7">
        <v>2.13</v>
      </c>
      <c r="R188" t="b">
        <v>1</v>
      </c>
      <c r="S188" t="str">
        <f>_xlfn.IFNA(VLOOKUP(I188,מצבת_כלי_רכב!$E:$F,2,),"לא נמצא")</f>
        <v>מחסן איציק משיח</v>
      </c>
      <c r="T188" t="str">
        <f t="shared" si="2"/>
        <v>no</v>
      </c>
    </row>
    <row r="189" spans="1:20">
      <c r="A189" s="1">
        <v>45691</v>
      </c>
      <c r="B189" s="9">
        <v>45691</v>
      </c>
      <c r="C189" s="9" t="s">
        <v>203</v>
      </c>
      <c r="D189" t="s">
        <v>62</v>
      </c>
      <c r="E189" t="s">
        <v>21</v>
      </c>
      <c r="F189" t="s">
        <v>22</v>
      </c>
      <c r="H189" t="s">
        <v>23</v>
      </c>
      <c r="I189">
        <v>74599802</v>
      </c>
      <c r="L189" t="s">
        <v>51</v>
      </c>
      <c r="M189" s="2">
        <v>0.44921296296296298</v>
      </c>
      <c r="N189" s="2">
        <v>0.4599537037037037</v>
      </c>
      <c r="O189" s="2">
        <v>1.074074074074074E-2</v>
      </c>
      <c r="P189">
        <v>6.4</v>
      </c>
      <c r="Q189" s="7">
        <v>1.6</v>
      </c>
      <c r="R189" t="b">
        <v>1</v>
      </c>
      <c r="S189" t="str">
        <f>_xlfn.IFNA(VLOOKUP(I189,מצבת_כלי_רכב!$E:$F,2,),"לא נמצא")</f>
        <v>מחסן איציק משיח</v>
      </c>
      <c r="T189" t="str">
        <f t="shared" si="2"/>
        <v>no</v>
      </c>
    </row>
    <row r="190" spans="1:20">
      <c r="A190" s="1">
        <v>45691</v>
      </c>
      <c r="B190" s="9">
        <v>45691</v>
      </c>
      <c r="C190" s="9" t="s">
        <v>203</v>
      </c>
      <c r="D190" t="s">
        <v>62</v>
      </c>
      <c r="E190" t="s">
        <v>56</v>
      </c>
      <c r="F190" t="s">
        <v>57</v>
      </c>
      <c r="H190" t="s">
        <v>58</v>
      </c>
      <c r="I190">
        <v>63864202</v>
      </c>
      <c r="L190" t="s">
        <v>137</v>
      </c>
      <c r="M190" s="2">
        <v>0.46010416666666665</v>
      </c>
      <c r="N190" s="2">
        <v>0.83333333333333337</v>
      </c>
      <c r="O190" s="2">
        <v>0.37322916666666667</v>
      </c>
      <c r="P190">
        <v>3.55</v>
      </c>
      <c r="Q190" s="7">
        <v>31.77</v>
      </c>
      <c r="R190" t="b">
        <v>1</v>
      </c>
      <c r="S190" t="str">
        <f>_xlfn.IFNA(VLOOKUP(I190,מצבת_כלי_רכב!$E:$F,2,),"לא נמצא")</f>
        <v xml:space="preserve">אבי ברכה </v>
      </c>
      <c r="T190" t="str">
        <f t="shared" si="2"/>
        <v>no</v>
      </c>
    </row>
    <row r="191" spans="1:20">
      <c r="A191" s="1">
        <v>45691</v>
      </c>
      <c r="B191" s="9">
        <v>45691</v>
      </c>
      <c r="C191" s="9" t="s">
        <v>203</v>
      </c>
      <c r="D191" t="s">
        <v>62</v>
      </c>
      <c r="E191" t="s">
        <v>16</v>
      </c>
      <c r="F191" t="s">
        <v>17</v>
      </c>
      <c r="H191" t="s">
        <v>18</v>
      </c>
      <c r="I191">
        <v>39166002</v>
      </c>
      <c r="L191" t="s">
        <v>24</v>
      </c>
      <c r="M191" s="2">
        <v>0.46413194444444444</v>
      </c>
      <c r="N191" s="2">
        <v>0.49607638888888889</v>
      </c>
      <c r="O191" s="2">
        <v>3.1944444444444442E-2</v>
      </c>
      <c r="P191">
        <v>6.3</v>
      </c>
      <c r="Q191" s="7">
        <v>4.83</v>
      </c>
      <c r="R191" t="b">
        <v>1</v>
      </c>
      <c r="S191" t="str">
        <f>_xlfn.IFNA(VLOOKUP(I191,מצבת_כלי_רכב!$E:$F,2,),"לא נמצא")</f>
        <v>מאגר(יקום אלעד)</v>
      </c>
      <c r="T191" t="str">
        <f t="shared" si="2"/>
        <v>no</v>
      </c>
    </row>
    <row r="192" spans="1:20">
      <c r="A192" s="1">
        <v>45691</v>
      </c>
      <c r="B192" s="9">
        <v>45691</v>
      </c>
      <c r="C192" s="9" t="s">
        <v>203</v>
      </c>
      <c r="D192" t="s">
        <v>62</v>
      </c>
      <c r="E192" t="s">
        <v>25</v>
      </c>
      <c r="F192" t="s">
        <v>26</v>
      </c>
      <c r="H192" t="s">
        <v>27</v>
      </c>
      <c r="I192">
        <v>50113501</v>
      </c>
      <c r="L192" t="s">
        <v>51</v>
      </c>
      <c r="M192" s="2">
        <v>0.5046180555555555</v>
      </c>
      <c r="N192" s="2">
        <v>0.58795138888888887</v>
      </c>
      <c r="O192" s="2">
        <v>8.3333333333333329E-2</v>
      </c>
      <c r="P192">
        <v>6.4</v>
      </c>
      <c r="Q192" s="7">
        <v>12.8</v>
      </c>
      <c r="R192" t="b">
        <v>1</v>
      </c>
      <c r="S192" t="str">
        <f>_xlfn.IFNA(VLOOKUP(I192,מצבת_כלי_רכב!$E:$F,2,),"לא נמצא")</f>
        <v>יאיר חסידוב</v>
      </c>
      <c r="T192" t="str">
        <f t="shared" si="2"/>
        <v>no</v>
      </c>
    </row>
    <row r="193" spans="1:20">
      <c r="A193" s="1">
        <v>45691</v>
      </c>
      <c r="B193" s="9">
        <v>45691</v>
      </c>
      <c r="C193" s="9" t="s">
        <v>203</v>
      </c>
      <c r="D193" t="s">
        <v>62</v>
      </c>
      <c r="E193" t="s">
        <v>47</v>
      </c>
      <c r="F193" t="s">
        <v>48</v>
      </c>
      <c r="H193" t="s">
        <v>49</v>
      </c>
      <c r="I193">
        <v>40295602</v>
      </c>
      <c r="L193" t="s">
        <v>24</v>
      </c>
      <c r="M193" s="2">
        <v>0.52055555555555555</v>
      </c>
      <c r="N193" s="2">
        <v>0.53513888888888894</v>
      </c>
      <c r="O193" s="2">
        <v>1.4583333333333334E-2</v>
      </c>
      <c r="P193">
        <v>6.3</v>
      </c>
      <c r="Q193" s="7">
        <v>2.21</v>
      </c>
      <c r="R193" t="b">
        <v>1</v>
      </c>
      <c r="S193" t="str">
        <f>_xlfn.IFNA(VLOOKUP(I193,מצבת_כלי_רכב!$E:$F,2,),"לא נמצא")</f>
        <v>יאיר חסידוף</v>
      </c>
      <c r="T193" t="str">
        <f t="shared" si="2"/>
        <v>no</v>
      </c>
    </row>
    <row r="194" spans="1:20">
      <c r="A194" s="1">
        <v>45691</v>
      </c>
      <c r="B194" s="9">
        <v>45691</v>
      </c>
      <c r="C194" s="9" t="s">
        <v>203</v>
      </c>
      <c r="D194" t="s">
        <v>62</v>
      </c>
      <c r="E194" t="s">
        <v>16</v>
      </c>
      <c r="F194" t="s">
        <v>17</v>
      </c>
      <c r="H194" t="s">
        <v>18</v>
      </c>
      <c r="I194">
        <v>39166002</v>
      </c>
      <c r="L194" t="s">
        <v>37</v>
      </c>
      <c r="M194" s="2">
        <v>0.5305671296296296</v>
      </c>
      <c r="N194" s="2">
        <v>0.53820601851851857</v>
      </c>
      <c r="O194" s="2">
        <v>7.6388888888888886E-3</v>
      </c>
      <c r="P194">
        <v>11.88</v>
      </c>
      <c r="Q194" s="7">
        <v>2.1800000000000002</v>
      </c>
      <c r="R194" t="b">
        <v>1</v>
      </c>
      <c r="S194" t="str">
        <f>_xlfn.IFNA(VLOOKUP(I194,מצבת_כלי_רכב!$E:$F,2,),"לא נמצא")</f>
        <v>מאגר(יקום אלעד)</v>
      </c>
      <c r="T194" t="str">
        <f t="shared" si="2"/>
        <v>no</v>
      </c>
    </row>
    <row r="195" spans="1:20">
      <c r="A195" s="1">
        <v>45691</v>
      </c>
      <c r="B195" s="9">
        <v>45691</v>
      </c>
      <c r="C195" s="9" t="s">
        <v>203</v>
      </c>
      <c r="D195" t="s">
        <v>62</v>
      </c>
      <c r="E195" t="s">
        <v>21</v>
      </c>
      <c r="F195" t="s">
        <v>22</v>
      </c>
      <c r="H195" t="s">
        <v>23</v>
      </c>
      <c r="I195">
        <v>74599802</v>
      </c>
      <c r="L195" t="s">
        <v>118</v>
      </c>
      <c r="M195" s="2">
        <v>0.63587962962962963</v>
      </c>
      <c r="N195" s="2">
        <v>0.64560185185185182</v>
      </c>
      <c r="O195" s="2">
        <v>9.7222222222222224E-3</v>
      </c>
      <c r="P195">
        <v>6.4</v>
      </c>
      <c r="Q195" s="7">
        <v>1.49</v>
      </c>
      <c r="R195" t="b">
        <v>1</v>
      </c>
      <c r="S195" t="str">
        <f>_xlfn.IFNA(VLOOKUP(I195,מצבת_כלי_רכב!$E:$F,2,),"לא נמצא")</f>
        <v>מחסן איציק משיח</v>
      </c>
      <c r="T195" t="str">
        <f t="shared" ref="T195:T258" si="3">IF(OR(C195="Friday", C195="Saturday"),"yes","no")</f>
        <v>no</v>
      </c>
    </row>
    <row r="196" spans="1:20">
      <c r="A196" s="1">
        <v>45692</v>
      </c>
      <c r="B196" s="9">
        <v>45692</v>
      </c>
      <c r="C196" s="9" t="s">
        <v>204</v>
      </c>
      <c r="D196" t="s">
        <v>64</v>
      </c>
      <c r="E196" t="s">
        <v>85</v>
      </c>
      <c r="F196" t="s">
        <v>86</v>
      </c>
      <c r="H196" t="s">
        <v>87</v>
      </c>
      <c r="I196">
        <v>54718201</v>
      </c>
      <c r="L196" t="s">
        <v>138</v>
      </c>
      <c r="M196" s="2">
        <v>0.33958333333333335</v>
      </c>
      <c r="N196" s="2">
        <v>0.46458333333333335</v>
      </c>
      <c r="O196" s="2">
        <v>0.125</v>
      </c>
      <c r="P196">
        <v>11.88</v>
      </c>
      <c r="Q196" s="7">
        <v>35.64</v>
      </c>
      <c r="R196" t="b">
        <v>1</v>
      </c>
      <c r="S196" t="str">
        <f>_xlfn.IFNA(VLOOKUP(I196,מצבת_כלי_רכב!$E:$F,2,),"לא נמצא")</f>
        <v>עמית רוזנשטיין</v>
      </c>
      <c r="T196" t="str">
        <f t="shared" si="3"/>
        <v>no</v>
      </c>
    </row>
    <row r="197" spans="1:20">
      <c r="A197" s="1">
        <v>45692</v>
      </c>
      <c r="B197" s="9">
        <v>45692</v>
      </c>
      <c r="C197" s="9" t="s">
        <v>204</v>
      </c>
      <c r="D197" t="s">
        <v>64</v>
      </c>
      <c r="E197" t="s">
        <v>47</v>
      </c>
      <c r="F197" t="s">
        <v>48</v>
      </c>
      <c r="H197" t="s">
        <v>49</v>
      </c>
      <c r="I197">
        <v>40295602</v>
      </c>
      <c r="L197" t="s">
        <v>138</v>
      </c>
      <c r="M197" s="2">
        <v>0.36782407407407408</v>
      </c>
      <c r="N197" s="2">
        <v>0.49282407407407408</v>
      </c>
      <c r="O197" s="2">
        <v>0.125</v>
      </c>
      <c r="P197">
        <v>11.88</v>
      </c>
      <c r="Q197" s="7">
        <v>35.64</v>
      </c>
      <c r="R197" t="b">
        <v>1</v>
      </c>
      <c r="S197" t="str">
        <f>_xlfn.IFNA(VLOOKUP(I197,מצבת_כלי_רכב!$E:$F,2,),"לא נמצא")</f>
        <v>יאיר חסידוף</v>
      </c>
      <c r="T197" t="str">
        <f t="shared" si="3"/>
        <v>no</v>
      </c>
    </row>
    <row r="198" spans="1:20">
      <c r="A198" s="1">
        <v>45692</v>
      </c>
      <c r="B198" s="9">
        <v>45692</v>
      </c>
      <c r="C198" s="9" t="s">
        <v>204</v>
      </c>
      <c r="D198" t="s">
        <v>64</v>
      </c>
      <c r="E198" t="s">
        <v>25</v>
      </c>
      <c r="F198" t="s">
        <v>26</v>
      </c>
      <c r="H198" t="s">
        <v>27</v>
      </c>
      <c r="I198">
        <v>50113501</v>
      </c>
      <c r="L198" t="s">
        <v>51</v>
      </c>
      <c r="M198" s="2">
        <v>0.42321759259259262</v>
      </c>
      <c r="N198" s="2">
        <v>0.46766203703703701</v>
      </c>
      <c r="O198" s="2">
        <v>4.4444444444444446E-2</v>
      </c>
      <c r="P198">
        <v>6.4</v>
      </c>
      <c r="Q198" s="7">
        <v>6.83</v>
      </c>
      <c r="R198" t="b">
        <v>1</v>
      </c>
      <c r="S198" t="str">
        <f>_xlfn.IFNA(VLOOKUP(I198,מצבת_כלי_רכב!$E:$F,2,),"לא נמצא")</f>
        <v>יאיר חסידוב</v>
      </c>
      <c r="T198" t="str">
        <f t="shared" si="3"/>
        <v>no</v>
      </c>
    </row>
    <row r="199" spans="1:20">
      <c r="A199" s="1">
        <v>45692</v>
      </c>
      <c r="B199" s="9">
        <v>45692</v>
      </c>
      <c r="C199" s="9" t="s">
        <v>204</v>
      </c>
      <c r="D199" t="s">
        <v>64</v>
      </c>
      <c r="E199" t="s">
        <v>85</v>
      </c>
      <c r="F199" t="s">
        <v>86</v>
      </c>
      <c r="H199" t="s">
        <v>87</v>
      </c>
      <c r="I199">
        <v>54718201</v>
      </c>
      <c r="L199" t="s">
        <v>138</v>
      </c>
      <c r="M199" s="2">
        <v>0.46458333333333335</v>
      </c>
      <c r="N199" s="2">
        <v>0.58958333333333335</v>
      </c>
      <c r="O199" s="2">
        <v>0.125</v>
      </c>
      <c r="P199">
        <v>11.88</v>
      </c>
      <c r="Q199" s="7">
        <v>35.64</v>
      </c>
      <c r="R199" t="b">
        <v>1</v>
      </c>
      <c r="S199" t="str">
        <f>_xlfn.IFNA(VLOOKUP(I199,מצבת_כלי_רכב!$E:$F,2,),"לא נמצא")</f>
        <v>עמית רוזנשטיין</v>
      </c>
      <c r="T199" t="str">
        <f t="shared" si="3"/>
        <v>no</v>
      </c>
    </row>
    <row r="200" spans="1:20">
      <c r="A200" s="1">
        <v>45692</v>
      </c>
      <c r="B200" s="9">
        <v>45692</v>
      </c>
      <c r="C200" s="9" t="s">
        <v>204</v>
      </c>
      <c r="D200" t="s">
        <v>64</v>
      </c>
      <c r="E200" t="s">
        <v>34</v>
      </c>
      <c r="F200" t="s">
        <v>35</v>
      </c>
      <c r="H200" t="s">
        <v>36</v>
      </c>
      <c r="I200">
        <v>8280686</v>
      </c>
      <c r="L200" t="s">
        <v>138</v>
      </c>
      <c r="M200" s="2">
        <v>0.4675347222222222</v>
      </c>
      <c r="N200" s="2">
        <v>0.59253472222222225</v>
      </c>
      <c r="O200" s="2">
        <v>0.125</v>
      </c>
      <c r="P200">
        <v>11.88</v>
      </c>
      <c r="Q200" s="7">
        <v>35.64</v>
      </c>
      <c r="R200" t="b">
        <v>1</v>
      </c>
      <c r="S200" t="str">
        <f>_xlfn.IFNA(VLOOKUP(I200,מצבת_כלי_רכב!$E:$F,2,),"לא נמצא")</f>
        <v>אורי צמח</v>
      </c>
      <c r="T200" t="str">
        <f t="shared" si="3"/>
        <v>no</v>
      </c>
    </row>
    <row r="201" spans="1:20">
      <c r="A201" s="1">
        <v>45692</v>
      </c>
      <c r="B201" s="9">
        <v>45692</v>
      </c>
      <c r="C201" s="9" t="s">
        <v>204</v>
      </c>
      <c r="D201" t="s">
        <v>64</v>
      </c>
      <c r="E201" t="s">
        <v>47</v>
      </c>
      <c r="F201" t="s">
        <v>48</v>
      </c>
      <c r="H201" t="s">
        <v>49</v>
      </c>
      <c r="I201">
        <v>40295602</v>
      </c>
      <c r="L201" t="s">
        <v>138</v>
      </c>
      <c r="M201" s="2">
        <v>0.49282407407407408</v>
      </c>
      <c r="N201" s="2">
        <v>0.61782407407407403</v>
      </c>
      <c r="O201" s="2">
        <v>0.125</v>
      </c>
      <c r="P201">
        <v>11.88</v>
      </c>
      <c r="Q201" s="7">
        <v>35.64</v>
      </c>
      <c r="R201" t="b">
        <v>1</v>
      </c>
      <c r="S201" t="str">
        <f>_xlfn.IFNA(VLOOKUP(I201,מצבת_כלי_רכב!$E:$F,2,),"לא נמצא")</f>
        <v>יאיר חסידוף</v>
      </c>
      <c r="T201" t="str">
        <f t="shared" si="3"/>
        <v>no</v>
      </c>
    </row>
    <row r="202" spans="1:20">
      <c r="A202" s="1">
        <v>45692</v>
      </c>
      <c r="B202" s="9">
        <v>45692</v>
      </c>
      <c r="C202" s="9" t="s">
        <v>204</v>
      </c>
      <c r="D202" t="s">
        <v>64</v>
      </c>
      <c r="E202" t="s">
        <v>21</v>
      </c>
      <c r="F202" t="s">
        <v>22</v>
      </c>
      <c r="H202" t="s">
        <v>23</v>
      </c>
      <c r="I202">
        <v>74599802</v>
      </c>
      <c r="L202" t="s">
        <v>40</v>
      </c>
      <c r="M202" s="2">
        <v>0.54372685185185188</v>
      </c>
      <c r="N202" s="2">
        <v>0.54935185185185187</v>
      </c>
      <c r="O202" s="2">
        <v>5.6249999999999998E-3</v>
      </c>
      <c r="P202">
        <v>12.4</v>
      </c>
      <c r="Q202" s="7">
        <v>1.65</v>
      </c>
      <c r="R202" t="b">
        <v>1</v>
      </c>
      <c r="S202" t="str">
        <f>_xlfn.IFNA(VLOOKUP(I202,מצבת_כלי_רכב!$E:$F,2,),"לא נמצא")</f>
        <v>מחסן איציק משיח</v>
      </c>
      <c r="T202" t="str">
        <f t="shared" si="3"/>
        <v>no</v>
      </c>
    </row>
    <row r="203" spans="1:20">
      <c r="A203" s="1">
        <v>45692</v>
      </c>
      <c r="B203" s="9">
        <v>45692</v>
      </c>
      <c r="C203" s="9" t="s">
        <v>204</v>
      </c>
      <c r="D203" t="s">
        <v>64</v>
      </c>
      <c r="E203" t="s">
        <v>25</v>
      </c>
      <c r="F203" t="s">
        <v>26</v>
      </c>
      <c r="H203" t="s">
        <v>27</v>
      </c>
      <c r="I203">
        <v>50113501</v>
      </c>
      <c r="L203" t="s">
        <v>138</v>
      </c>
      <c r="M203" s="2">
        <v>0.57109953703703709</v>
      </c>
      <c r="N203" s="2">
        <v>0.69609953703703709</v>
      </c>
      <c r="O203" s="2">
        <v>0.125</v>
      </c>
      <c r="P203">
        <v>11.88</v>
      </c>
      <c r="Q203" s="7">
        <v>35.64</v>
      </c>
      <c r="R203" t="b">
        <v>1</v>
      </c>
      <c r="S203" t="str">
        <f>_xlfn.IFNA(VLOOKUP(I203,מצבת_כלי_רכב!$E:$F,2,),"לא נמצא")</f>
        <v>יאיר חסידוב</v>
      </c>
      <c r="T203" t="str">
        <f t="shared" si="3"/>
        <v>no</v>
      </c>
    </row>
    <row r="204" spans="1:20">
      <c r="A204" s="1">
        <v>45692</v>
      </c>
      <c r="B204" s="9">
        <v>45692</v>
      </c>
      <c r="C204" s="9" t="s">
        <v>204</v>
      </c>
      <c r="D204" t="s">
        <v>64</v>
      </c>
      <c r="E204" t="s">
        <v>29</v>
      </c>
      <c r="F204" t="s">
        <v>30</v>
      </c>
      <c r="H204" t="s">
        <v>31</v>
      </c>
      <c r="I204">
        <v>51513101</v>
      </c>
      <c r="L204" t="s">
        <v>139</v>
      </c>
      <c r="M204" s="2">
        <v>0.57179398148148153</v>
      </c>
      <c r="N204" s="2">
        <v>0.73723379629629626</v>
      </c>
      <c r="O204" s="2">
        <v>0.16543981481481482</v>
      </c>
      <c r="P204" t="s">
        <v>20</v>
      </c>
      <c r="Q204" s="7">
        <v>21</v>
      </c>
      <c r="R204" t="b">
        <v>1</v>
      </c>
      <c r="S204" t="str">
        <f>_xlfn.IFNA(VLOOKUP(I204,מצבת_כלי_רכב!$E:$F,2,),"לא נמצא")</f>
        <v>יגאל פניאל</v>
      </c>
      <c r="T204" t="str">
        <f t="shared" si="3"/>
        <v>no</v>
      </c>
    </row>
    <row r="205" spans="1:20">
      <c r="A205" s="1">
        <v>45692</v>
      </c>
      <c r="B205" s="9">
        <v>45692</v>
      </c>
      <c r="C205" s="9" t="s">
        <v>204</v>
      </c>
      <c r="D205" t="s">
        <v>64</v>
      </c>
      <c r="E205" t="s">
        <v>16</v>
      </c>
      <c r="F205" t="s">
        <v>17</v>
      </c>
      <c r="H205" t="s">
        <v>18</v>
      </c>
      <c r="I205">
        <v>39166002</v>
      </c>
      <c r="L205" t="s">
        <v>140</v>
      </c>
      <c r="M205" s="2">
        <v>0.58528935185185182</v>
      </c>
      <c r="N205" s="2">
        <v>0.59378472222222223</v>
      </c>
      <c r="O205" s="2">
        <v>8.4953703703703701E-3</v>
      </c>
      <c r="P205">
        <v>8.3000000000000007</v>
      </c>
      <c r="Q205" s="7">
        <v>1.66</v>
      </c>
      <c r="R205" t="b">
        <v>1</v>
      </c>
      <c r="S205" t="str">
        <f>_xlfn.IFNA(VLOOKUP(I205,מצבת_כלי_רכב!$E:$F,2,),"לא נמצא")</f>
        <v>מאגר(יקום אלעד)</v>
      </c>
      <c r="T205" t="str">
        <f t="shared" si="3"/>
        <v>no</v>
      </c>
    </row>
    <row r="206" spans="1:20">
      <c r="A206" s="1">
        <v>45692</v>
      </c>
      <c r="B206" s="9">
        <v>45692</v>
      </c>
      <c r="C206" s="9" t="s">
        <v>204</v>
      </c>
      <c r="D206" t="s">
        <v>64</v>
      </c>
      <c r="E206" t="s">
        <v>85</v>
      </c>
      <c r="F206" t="s">
        <v>86</v>
      </c>
      <c r="H206" t="s">
        <v>87</v>
      </c>
      <c r="I206">
        <v>54718201</v>
      </c>
      <c r="L206" t="s">
        <v>138</v>
      </c>
      <c r="M206" s="2">
        <v>0.58958333333333335</v>
      </c>
      <c r="N206" s="2">
        <v>0.71458333333333335</v>
      </c>
      <c r="O206" s="2">
        <v>0.125</v>
      </c>
      <c r="P206">
        <v>11.88</v>
      </c>
      <c r="Q206" s="7">
        <v>35.64</v>
      </c>
      <c r="R206" t="b">
        <v>1</v>
      </c>
      <c r="S206" t="str">
        <f>_xlfn.IFNA(VLOOKUP(I206,מצבת_כלי_רכב!$E:$F,2,),"לא נמצא")</f>
        <v>עמית רוזנשטיין</v>
      </c>
      <c r="T206" t="str">
        <f t="shared" si="3"/>
        <v>no</v>
      </c>
    </row>
    <row r="207" spans="1:20">
      <c r="A207" s="1">
        <v>45692</v>
      </c>
      <c r="B207" s="9">
        <v>45692</v>
      </c>
      <c r="C207" s="9" t="s">
        <v>204</v>
      </c>
      <c r="D207" t="s">
        <v>64</v>
      </c>
      <c r="E207" t="s">
        <v>34</v>
      </c>
      <c r="F207" t="s">
        <v>35</v>
      </c>
      <c r="H207" t="s">
        <v>36</v>
      </c>
      <c r="I207">
        <v>8280686</v>
      </c>
      <c r="L207" t="s">
        <v>138</v>
      </c>
      <c r="M207" s="2">
        <v>0.59253472222222225</v>
      </c>
      <c r="N207" s="2">
        <v>0.62037037037037035</v>
      </c>
      <c r="O207" s="2">
        <v>2.7835648148148148E-2</v>
      </c>
      <c r="P207">
        <v>11.88</v>
      </c>
      <c r="Q207" s="7">
        <v>7.92</v>
      </c>
      <c r="R207" t="b">
        <v>1</v>
      </c>
      <c r="S207" t="str">
        <f>_xlfn.IFNA(VLOOKUP(I207,מצבת_כלי_רכב!$E:$F,2,),"לא נמצא")</f>
        <v>אורי צמח</v>
      </c>
      <c r="T207" t="str">
        <f t="shared" si="3"/>
        <v>no</v>
      </c>
    </row>
    <row r="208" spans="1:20">
      <c r="A208" s="1">
        <v>45692</v>
      </c>
      <c r="B208" s="9">
        <v>45692</v>
      </c>
      <c r="C208" s="9" t="s">
        <v>204</v>
      </c>
      <c r="D208" t="s">
        <v>64</v>
      </c>
      <c r="E208" t="s">
        <v>47</v>
      </c>
      <c r="F208" t="s">
        <v>48</v>
      </c>
      <c r="H208" t="s">
        <v>49</v>
      </c>
      <c r="I208">
        <v>40295602</v>
      </c>
      <c r="L208" t="s">
        <v>138</v>
      </c>
      <c r="M208" s="2">
        <v>0.61782407407407403</v>
      </c>
      <c r="N208" s="2">
        <v>0.63032407407407409</v>
      </c>
      <c r="O208" s="2">
        <v>1.2500000000000001E-2</v>
      </c>
      <c r="P208">
        <v>11.88</v>
      </c>
      <c r="Q208" s="7">
        <v>3.56</v>
      </c>
      <c r="R208" t="b">
        <v>1</v>
      </c>
      <c r="S208" t="str">
        <f>_xlfn.IFNA(VLOOKUP(I208,מצבת_כלי_רכב!$E:$F,2,),"לא נמצא")</f>
        <v>יאיר חסידוף</v>
      </c>
      <c r="T208" t="str">
        <f t="shared" si="3"/>
        <v>no</v>
      </c>
    </row>
    <row r="209" spans="1:20">
      <c r="A209" s="1">
        <v>45692</v>
      </c>
      <c r="B209" s="9">
        <v>45692</v>
      </c>
      <c r="C209" s="9" t="s">
        <v>204</v>
      </c>
      <c r="D209" t="s">
        <v>64</v>
      </c>
      <c r="E209" t="s">
        <v>25</v>
      </c>
      <c r="F209" t="s">
        <v>26</v>
      </c>
      <c r="H209" t="s">
        <v>27</v>
      </c>
      <c r="I209">
        <v>50113501</v>
      </c>
      <c r="L209" t="s">
        <v>138</v>
      </c>
      <c r="M209" s="2">
        <v>0.69609953703703709</v>
      </c>
      <c r="N209" s="2">
        <v>0.82109953703703709</v>
      </c>
      <c r="O209" s="2">
        <v>0.125</v>
      </c>
      <c r="P209">
        <v>11.88</v>
      </c>
      <c r="Q209" s="7">
        <v>35.64</v>
      </c>
      <c r="R209" t="b">
        <v>1</v>
      </c>
      <c r="S209" t="str">
        <f>_xlfn.IFNA(VLOOKUP(I209,מצבת_כלי_רכב!$E:$F,2,),"לא נמצא")</f>
        <v>יאיר חסידוב</v>
      </c>
      <c r="T209" t="str">
        <f t="shared" si="3"/>
        <v>no</v>
      </c>
    </row>
    <row r="210" spans="1:20">
      <c r="A210" s="1">
        <v>45692</v>
      </c>
      <c r="B210" s="9">
        <v>45692</v>
      </c>
      <c r="C210" s="9" t="s">
        <v>204</v>
      </c>
      <c r="D210" t="s">
        <v>64</v>
      </c>
      <c r="E210" t="s">
        <v>85</v>
      </c>
      <c r="F210" t="s">
        <v>86</v>
      </c>
      <c r="H210" t="s">
        <v>87</v>
      </c>
      <c r="I210">
        <v>54718201</v>
      </c>
      <c r="L210" t="s">
        <v>138</v>
      </c>
      <c r="M210" s="2">
        <v>0.71458333333333335</v>
      </c>
      <c r="N210" s="2">
        <v>0.73055555555555551</v>
      </c>
      <c r="O210" s="2">
        <v>1.5972222222222221E-2</v>
      </c>
      <c r="P210">
        <v>11.88</v>
      </c>
      <c r="Q210" s="7">
        <v>4.55</v>
      </c>
      <c r="R210" t="b">
        <v>1</v>
      </c>
      <c r="S210" t="str">
        <f>_xlfn.IFNA(VLOOKUP(I210,מצבת_כלי_רכב!$E:$F,2,),"לא נמצא")</f>
        <v>עמית רוזנשטיין</v>
      </c>
      <c r="T210" t="str">
        <f t="shared" si="3"/>
        <v>no</v>
      </c>
    </row>
    <row r="211" spans="1:20">
      <c r="A211" s="1">
        <v>45692</v>
      </c>
      <c r="B211" s="9">
        <v>45692</v>
      </c>
      <c r="C211" s="9" t="s">
        <v>204</v>
      </c>
      <c r="D211" t="s">
        <v>64</v>
      </c>
      <c r="E211" t="s">
        <v>25</v>
      </c>
      <c r="F211" t="s">
        <v>26</v>
      </c>
      <c r="H211" t="s">
        <v>27</v>
      </c>
      <c r="I211">
        <v>50113501</v>
      </c>
      <c r="L211" t="s">
        <v>138</v>
      </c>
      <c r="M211" s="2">
        <v>0.82109953703703709</v>
      </c>
      <c r="N211" s="2">
        <v>0.875</v>
      </c>
      <c r="O211" s="2">
        <v>5.3900462962962963E-2</v>
      </c>
      <c r="P211">
        <v>11.88</v>
      </c>
      <c r="Q211" s="7">
        <v>15.44</v>
      </c>
      <c r="R211" t="b">
        <v>1</v>
      </c>
      <c r="S211" t="str">
        <f>_xlfn.IFNA(VLOOKUP(I211,מצבת_כלי_רכב!$E:$F,2,),"לא נמצא")</f>
        <v>יאיר חסידוב</v>
      </c>
      <c r="T211" t="str">
        <f t="shared" si="3"/>
        <v>no</v>
      </c>
    </row>
    <row r="212" spans="1:20">
      <c r="A212" s="1">
        <v>45693</v>
      </c>
      <c r="B212" s="9">
        <v>45693</v>
      </c>
      <c r="C212" s="9" t="s">
        <v>199</v>
      </c>
      <c r="D212" t="s">
        <v>15</v>
      </c>
      <c r="E212" t="s">
        <v>85</v>
      </c>
      <c r="F212" t="s">
        <v>86</v>
      </c>
      <c r="H212" t="s">
        <v>87</v>
      </c>
      <c r="I212">
        <v>54718201</v>
      </c>
      <c r="L212" t="s">
        <v>138</v>
      </c>
      <c r="M212" s="2">
        <v>0.34034722222222225</v>
      </c>
      <c r="N212" s="2">
        <v>0.46534722222222225</v>
      </c>
      <c r="O212" s="2">
        <v>0.125</v>
      </c>
      <c r="P212">
        <v>11.88</v>
      </c>
      <c r="Q212" s="7">
        <v>35.64</v>
      </c>
      <c r="R212" t="b">
        <v>1</v>
      </c>
      <c r="S212" t="str">
        <f>_xlfn.IFNA(VLOOKUP(I212,מצבת_כלי_רכב!$E:$F,2,),"לא נמצא")</f>
        <v>עמית רוזנשטיין</v>
      </c>
      <c r="T212" t="str">
        <f t="shared" si="3"/>
        <v>no</v>
      </c>
    </row>
    <row r="213" spans="1:20">
      <c r="A213" s="1">
        <v>45693</v>
      </c>
      <c r="B213" s="9">
        <v>45693</v>
      </c>
      <c r="C213" s="9" t="s">
        <v>199</v>
      </c>
      <c r="D213" t="s">
        <v>15</v>
      </c>
      <c r="E213" t="s">
        <v>29</v>
      </c>
      <c r="F213" t="s">
        <v>30</v>
      </c>
      <c r="H213" t="s">
        <v>31</v>
      </c>
      <c r="I213">
        <v>51513101</v>
      </c>
      <c r="L213" t="s">
        <v>139</v>
      </c>
      <c r="M213" s="2">
        <v>0.36386574074074074</v>
      </c>
      <c r="N213" s="2">
        <v>0.4647222222222222</v>
      </c>
      <c r="O213" s="2">
        <v>0.10085648148148148</v>
      </c>
      <c r="P213" t="s">
        <v>20</v>
      </c>
      <c r="Q213" s="7">
        <v>21</v>
      </c>
      <c r="R213" t="b">
        <v>1</v>
      </c>
      <c r="S213" t="str">
        <f>_xlfn.IFNA(VLOOKUP(I213,מצבת_כלי_רכב!$E:$F,2,),"לא נמצא")</f>
        <v>יגאל פניאל</v>
      </c>
      <c r="T213" t="str">
        <f t="shared" si="3"/>
        <v>no</v>
      </c>
    </row>
    <row r="214" spans="1:20">
      <c r="A214" s="1">
        <v>45693</v>
      </c>
      <c r="B214" s="9">
        <v>45693</v>
      </c>
      <c r="C214" s="9" t="s">
        <v>199</v>
      </c>
      <c r="D214" t="s">
        <v>15</v>
      </c>
      <c r="E214" t="s">
        <v>21</v>
      </c>
      <c r="F214" t="s">
        <v>22</v>
      </c>
      <c r="H214" t="s">
        <v>23</v>
      </c>
      <c r="I214">
        <v>74599802</v>
      </c>
      <c r="L214" t="s">
        <v>24</v>
      </c>
      <c r="M214" s="2">
        <v>0.45538194444444446</v>
      </c>
      <c r="N214" s="2">
        <v>0.46545138888888887</v>
      </c>
      <c r="O214" s="2">
        <v>1.0069444444444445E-2</v>
      </c>
      <c r="P214">
        <v>6.3</v>
      </c>
      <c r="Q214" s="7">
        <v>1.47</v>
      </c>
      <c r="R214" t="b">
        <v>1</v>
      </c>
      <c r="S214" t="str">
        <f>_xlfn.IFNA(VLOOKUP(I214,מצבת_כלי_רכב!$E:$F,2,),"לא נמצא")</f>
        <v>מחסן איציק משיח</v>
      </c>
      <c r="T214" t="str">
        <f t="shared" si="3"/>
        <v>no</v>
      </c>
    </row>
    <row r="215" spans="1:20">
      <c r="A215" s="1">
        <v>45693</v>
      </c>
      <c r="B215" s="9">
        <v>45693</v>
      </c>
      <c r="C215" s="9" t="s">
        <v>199</v>
      </c>
      <c r="D215" t="s">
        <v>15</v>
      </c>
      <c r="E215" t="s">
        <v>85</v>
      </c>
      <c r="F215" t="s">
        <v>86</v>
      </c>
      <c r="H215" t="s">
        <v>87</v>
      </c>
      <c r="I215">
        <v>54718201</v>
      </c>
      <c r="L215" t="s">
        <v>138</v>
      </c>
      <c r="M215" s="2">
        <v>0.46534722222222225</v>
      </c>
      <c r="N215" s="2">
        <v>0.59034722222222225</v>
      </c>
      <c r="O215" s="2">
        <v>0.125</v>
      </c>
      <c r="P215">
        <v>11.88</v>
      </c>
      <c r="Q215" s="7">
        <v>35.64</v>
      </c>
      <c r="R215" t="b">
        <v>1</v>
      </c>
      <c r="S215" t="str">
        <f>_xlfn.IFNA(VLOOKUP(I215,מצבת_כלי_רכב!$E:$F,2,),"לא נמצא")</f>
        <v>עמית רוזנשטיין</v>
      </c>
      <c r="T215" t="str">
        <f t="shared" si="3"/>
        <v>no</v>
      </c>
    </row>
    <row r="216" spans="1:20">
      <c r="A216" s="1">
        <v>45693</v>
      </c>
      <c r="B216" s="9">
        <v>45693</v>
      </c>
      <c r="C216" s="9" t="s">
        <v>199</v>
      </c>
      <c r="D216" t="s">
        <v>15</v>
      </c>
      <c r="E216" t="s">
        <v>21</v>
      </c>
      <c r="F216" t="s">
        <v>22</v>
      </c>
      <c r="H216" t="s">
        <v>23</v>
      </c>
      <c r="I216">
        <v>74599802</v>
      </c>
      <c r="L216" t="s">
        <v>132</v>
      </c>
      <c r="M216" s="2">
        <v>0.48098379629629628</v>
      </c>
      <c r="N216" s="2">
        <v>0.4934837962962963</v>
      </c>
      <c r="O216" s="2">
        <v>1.2500000000000001E-2</v>
      </c>
      <c r="P216">
        <v>5.64</v>
      </c>
      <c r="Q216" s="7">
        <v>1.69</v>
      </c>
      <c r="R216" t="b">
        <v>1</v>
      </c>
      <c r="S216" t="str">
        <f>_xlfn.IFNA(VLOOKUP(I216,מצבת_כלי_רכב!$E:$F,2,),"לא נמצא")</f>
        <v>מחסן איציק משיח</v>
      </c>
      <c r="T216" t="str">
        <f t="shared" si="3"/>
        <v>no</v>
      </c>
    </row>
    <row r="217" spans="1:20">
      <c r="A217" s="1">
        <v>45693</v>
      </c>
      <c r="B217" s="9">
        <v>45693</v>
      </c>
      <c r="C217" s="9" t="s">
        <v>199</v>
      </c>
      <c r="D217" t="s">
        <v>15</v>
      </c>
      <c r="E217" t="s">
        <v>16</v>
      </c>
      <c r="F217" t="s">
        <v>17</v>
      </c>
      <c r="H217" t="s">
        <v>18</v>
      </c>
      <c r="I217">
        <v>39166002</v>
      </c>
      <c r="L217" t="s">
        <v>90</v>
      </c>
      <c r="M217" s="2">
        <v>0.49831018518518516</v>
      </c>
      <c r="N217" s="2">
        <v>0.51313657407407409</v>
      </c>
      <c r="O217" s="2">
        <v>1.4826388888888889E-2</v>
      </c>
      <c r="P217" t="s">
        <v>20</v>
      </c>
      <c r="Q217" s="7">
        <v>17</v>
      </c>
      <c r="R217" t="b">
        <v>1</v>
      </c>
      <c r="S217" t="str">
        <f>_xlfn.IFNA(VLOOKUP(I217,מצבת_כלי_רכב!$E:$F,2,),"לא נמצא")</f>
        <v>מאגר(יקום אלעד)</v>
      </c>
      <c r="T217" t="str">
        <f t="shared" si="3"/>
        <v>no</v>
      </c>
    </row>
    <row r="218" spans="1:20">
      <c r="A218" s="1">
        <v>45693</v>
      </c>
      <c r="B218" s="9">
        <v>45693</v>
      </c>
      <c r="C218" s="9" t="s">
        <v>199</v>
      </c>
      <c r="D218" t="s">
        <v>15</v>
      </c>
      <c r="E218" t="s">
        <v>16</v>
      </c>
      <c r="F218" t="s">
        <v>17</v>
      </c>
      <c r="H218" t="s">
        <v>18</v>
      </c>
      <c r="I218">
        <v>39166002</v>
      </c>
      <c r="L218" t="s">
        <v>88</v>
      </c>
      <c r="M218" s="2">
        <v>0.52204861111111112</v>
      </c>
      <c r="N218" s="2">
        <v>0.52899305555555554</v>
      </c>
      <c r="O218" s="2">
        <v>6.9444444444444441E-3</v>
      </c>
      <c r="P218">
        <v>7</v>
      </c>
      <c r="Q218" s="7">
        <v>1.17</v>
      </c>
      <c r="R218" t="b">
        <v>1</v>
      </c>
      <c r="S218" t="str">
        <f>_xlfn.IFNA(VLOOKUP(I218,מצבת_כלי_רכב!$E:$F,2,),"לא נמצא")</f>
        <v>מאגר(יקום אלעד)</v>
      </c>
      <c r="T218" t="str">
        <f t="shared" si="3"/>
        <v>no</v>
      </c>
    </row>
    <row r="219" spans="1:20">
      <c r="A219" s="1">
        <v>45693</v>
      </c>
      <c r="B219" s="9">
        <v>45693</v>
      </c>
      <c r="C219" s="9" t="s">
        <v>199</v>
      </c>
      <c r="D219" t="s">
        <v>15</v>
      </c>
      <c r="E219" t="s">
        <v>25</v>
      </c>
      <c r="F219" t="s">
        <v>26</v>
      </c>
      <c r="H219" t="s">
        <v>27</v>
      </c>
      <c r="I219">
        <v>50113501</v>
      </c>
      <c r="L219" t="s">
        <v>119</v>
      </c>
      <c r="M219" s="2">
        <v>0.55260416666666667</v>
      </c>
      <c r="N219" s="2">
        <v>0.55615740740740738</v>
      </c>
      <c r="O219" s="2">
        <v>3.5532407407407409E-3</v>
      </c>
      <c r="P219">
        <v>6.3</v>
      </c>
      <c r="Q219" s="7">
        <v>0.52</v>
      </c>
      <c r="R219" t="b">
        <v>1</v>
      </c>
      <c r="S219" t="str">
        <f>_xlfn.IFNA(VLOOKUP(I219,מצבת_כלי_רכב!$E:$F,2,),"לא נמצא")</f>
        <v>יאיר חסידוב</v>
      </c>
      <c r="T219" t="str">
        <f t="shared" si="3"/>
        <v>no</v>
      </c>
    </row>
    <row r="220" spans="1:20">
      <c r="A220" s="1">
        <v>45693</v>
      </c>
      <c r="B220" s="9">
        <v>45693</v>
      </c>
      <c r="C220" s="9" t="s">
        <v>199</v>
      </c>
      <c r="D220" t="s">
        <v>15</v>
      </c>
      <c r="E220" t="s">
        <v>16</v>
      </c>
      <c r="F220" t="s">
        <v>17</v>
      </c>
      <c r="H220" t="s">
        <v>18</v>
      </c>
      <c r="I220">
        <v>39166002</v>
      </c>
      <c r="L220" t="s">
        <v>88</v>
      </c>
      <c r="M220" s="2">
        <v>0.5609143518518519</v>
      </c>
      <c r="N220" s="2">
        <v>0.56577546296296299</v>
      </c>
      <c r="O220" s="2">
        <v>4.8611111111111112E-3</v>
      </c>
      <c r="P220">
        <v>7</v>
      </c>
      <c r="Q220" s="7">
        <v>0.82</v>
      </c>
      <c r="R220" t="b">
        <v>1</v>
      </c>
      <c r="S220" t="str">
        <f>_xlfn.IFNA(VLOOKUP(I220,מצבת_כלי_רכב!$E:$F,2,),"לא נמצא")</f>
        <v>מאגר(יקום אלעד)</v>
      </c>
      <c r="T220" t="str">
        <f t="shared" si="3"/>
        <v>no</v>
      </c>
    </row>
    <row r="221" spans="1:20">
      <c r="A221" s="1">
        <v>45693</v>
      </c>
      <c r="B221" s="9">
        <v>45693</v>
      </c>
      <c r="C221" s="9" t="s">
        <v>199</v>
      </c>
      <c r="D221" t="s">
        <v>15</v>
      </c>
      <c r="E221" t="s">
        <v>21</v>
      </c>
      <c r="F221" t="s">
        <v>22</v>
      </c>
      <c r="H221" t="s">
        <v>23</v>
      </c>
      <c r="I221">
        <v>74599802</v>
      </c>
      <c r="L221" t="s">
        <v>141</v>
      </c>
      <c r="M221" s="2">
        <v>0.57472222222222225</v>
      </c>
      <c r="N221" s="2">
        <v>0.58729166666666666</v>
      </c>
      <c r="O221" s="2">
        <v>1.2569444444444444E-2</v>
      </c>
      <c r="P221">
        <v>6.3</v>
      </c>
      <c r="Q221" s="7">
        <v>1.89</v>
      </c>
      <c r="R221" t="b">
        <v>1</v>
      </c>
      <c r="S221" t="str">
        <f>_xlfn.IFNA(VLOOKUP(I221,מצבת_כלי_רכב!$E:$F,2,),"לא נמצא")</f>
        <v>מחסן איציק משיח</v>
      </c>
      <c r="T221" t="str">
        <f t="shared" si="3"/>
        <v>no</v>
      </c>
    </row>
    <row r="222" spans="1:20">
      <c r="A222" s="1">
        <v>45693</v>
      </c>
      <c r="B222" s="9">
        <v>45693</v>
      </c>
      <c r="C222" s="9" t="s">
        <v>199</v>
      </c>
      <c r="D222" t="s">
        <v>15</v>
      </c>
      <c r="E222" t="s">
        <v>85</v>
      </c>
      <c r="F222" t="s">
        <v>86</v>
      </c>
      <c r="H222" t="s">
        <v>87</v>
      </c>
      <c r="I222">
        <v>54718201</v>
      </c>
      <c r="L222" t="s">
        <v>138</v>
      </c>
      <c r="M222" s="2">
        <v>0.59034722222222225</v>
      </c>
      <c r="N222" s="2">
        <v>0.70103009259259264</v>
      </c>
      <c r="O222" s="2">
        <v>0.11068287037037038</v>
      </c>
      <c r="P222">
        <v>11.88</v>
      </c>
      <c r="Q222" s="7">
        <v>31.48</v>
      </c>
      <c r="R222" t="b">
        <v>1</v>
      </c>
      <c r="S222" t="str">
        <f>_xlfn.IFNA(VLOOKUP(I222,מצבת_כלי_רכב!$E:$F,2,),"לא נמצא")</f>
        <v>עמית רוזנשטיין</v>
      </c>
      <c r="T222" t="str">
        <f t="shared" si="3"/>
        <v>no</v>
      </c>
    </row>
    <row r="223" spans="1:20">
      <c r="A223" s="1">
        <v>45693</v>
      </c>
      <c r="B223" s="9">
        <v>45693</v>
      </c>
      <c r="C223" s="9" t="s">
        <v>199</v>
      </c>
      <c r="D223" t="s">
        <v>15</v>
      </c>
      <c r="E223" t="s">
        <v>25</v>
      </c>
      <c r="F223" t="s">
        <v>26</v>
      </c>
      <c r="H223" t="s">
        <v>27</v>
      </c>
      <c r="I223">
        <v>50113501</v>
      </c>
      <c r="L223" t="s">
        <v>138</v>
      </c>
      <c r="M223" s="2">
        <v>0.61226851851851849</v>
      </c>
      <c r="N223" s="2">
        <v>0.73726851851851849</v>
      </c>
      <c r="O223" s="2">
        <v>0.125</v>
      </c>
      <c r="P223">
        <v>11.88</v>
      </c>
      <c r="Q223" s="7">
        <v>35.64</v>
      </c>
      <c r="R223" t="b">
        <v>1</v>
      </c>
      <c r="S223" t="str">
        <f>_xlfn.IFNA(VLOOKUP(I223,מצבת_כלי_רכב!$E:$F,2,),"לא נמצא")</f>
        <v>יאיר חסידוב</v>
      </c>
      <c r="T223" t="str">
        <f t="shared" si="3"/>
        <v>no</v>
      </c>
    </row>
    <row r="224" spans="1:20">
      <c r="A224" s="1">
        <v>45693</v>
      </c>
      <c r="B224" s="9">
        <v>45693</v>
      </c>
      <c r="C224" s="9" t="s">
        <v>199</v>
      </c>
      <c r="D224" t="s">
        <v>15</v>
      </c>
      <c r="E224" t="s">
        <v>21</v>
      </c>
      <c r="F224" t="s">
        <v>22</v>
      </c>
      <c r="H224" t="s">
        <v>23</v>
      </c>
      <c r="I224">
        <v>74599802</v>
      </c>
      <c r="L224" t="s">
        <v>51</v>
      </c>
      <c r="M224" s="2">
        <v>0.68974537037037043</v>
      </c>
      <c r="N224" s="2">
        <v>0.697662037037037</v>
      </c>
      <c r="O224" s="2">
        <v>7.9166666666666673E-3</v>
      </c>
      <c r="P224">
        <v>6.4</v>
      </c>
      <c r="Q224" s="7">
        <v>1.17</v>
      </c>
      <c r="R224" t="b">
        <v>1</v>
      </c>
      <c r="S224" t="str">
        <f>_xlfn.IFNA(VLOOKUP(I224,מצבת_כלי_רכב!$E:$F,2,),"לא נמצא")</f>
        <v>מחסן איציק משיח</v>
      </c>
      <c r="T224" t="str">
        <f t="shared" si="3"/>
        <v>no</v>
      </c>
    </row>
    <row r="225" spans="1:20">
      <c r="A225" s="1">
        <v>45693</v>
      </c>
      <c r="B225" s="9">
        <v>45693</v>
      </c>
      <c r="C225" s="9" t="s">
        <v>199</v>
      </c>
      <c r="D225" t="s">
        <v>15</v>
      </c>
      <c r="E225" t="s">
        <v>25</v>
      </c>
      <c r="F225" t="s">
        <v>26</v>
      </c>
      <c r="H225" t="s">
        <v>27</v>
      </c>
      <c r="I225">
        <v>50113501</v>
      </c>
      <c r="L225" t="s">
        <v>138</v>
      </c>
      <c r="M225" s="2">
        <v>0.73726851851851849</v>
      </c>
      <c r="N225" s="2">
        <v>0.79361111111111116</v>
      </c>
      <c r="O225" s="2">
        <v>5.634259259259259E-2</v>
      </c>
      <c r="P225">
        <v>11.88</v>
      </c>
      <c r="Q225" s="7">
        <v>16.04</v>
      </c>
      <c r="R225" t="b">
        <v>1</v>
      </c>
      <c r="S225" t="str">
        <f>_xlfn.IFNA(VLOOKUP(I225,מצבת_כלי_רכב!$E:$F,2,),"לא נמצא")</f>
        <v>יאיר חסידוב</v>
      </c>
      <c r="T225" t="str">
        <f t="shared" si="3"/>
        <v>no</v>
      </c>
    </row>
    <row r="226" spans="1:20">
      <c r="A226" s="1">
        <v>45694</v>
      </c>
      <c r="B226" s="9">
        <v>45694</v>
      </c>
      <c r="C226" s="9" t="s">
        <v>200</v>
      </c>
      <c r="D226" t="s">
        <v>33</v>
      </c>
      <c r="E226" t="s">
        <v>41</v>
      </c>
      <c r="F226" t="s">
        <v>42</v>
      </c>
      <c r="H226" t="s">
        <v>43</v>
      </c>
      <c r="I226">
        <v>76886302</v>
      </c>
      <c r="L226" t="s">
        <v>46</v>
      </c>
      <c r="M226" s="2">
        <v>0.40267361111111111</v>
      </c>
      <c r="N226" s="2">
        <v>0.52767361111111111</v>
      </c>
      <c r="O226" s="2">
        <v>0.125</v>
      </c>
      <c r="P226">
        <v>5.7</v>
      </c>
      <c r="Q226" s="7">
        <v>17.100000000000001</v>
      </c>
      <c r="R226" t="b">
        <v>1</v>
      </c>
      <c r="S226" t="str">
        <f>_xlfn.IFNA(VLOOKUP(I226,מצבת_כלי_רכב!$E:$F,2,),"לא נמצא")</f>
        <v>יניב הררי</v>
      </c>
      <c r="T226" t="str">
        <f t="shared" si="3"/>
        <v>no</v>
      </c>
    </row>
    <row r="227" spans="1:20">
      <c r="A227" s="1">
        <v>45694</v>
      </c>
      <c r="B227" s="9">
        <v>45694</v>
      </c>
      <c r="C227" s="9" t="s">
        <v>200</v>
      </c>
      <c r="D227" t="s">
        <v>33</v>
      </c>
      <c r="E227" t="s">
        <v>56</v>
      </c>
      <c r="F227" t="s">
        <v>57</v>
      </c>
      <c r="H227" t="s">
        <v>58</v>
      </c>
      <c r="I227">
        <v>63864202</v>
      </c>
      <c r="L227" t="s">
        <v>96</v>
      </c>
      <c r="M227" s="2">
        <v>0.44035879629629632</v>
      </c>
      <c r="N227" s="2">
        <v>0.4447800925925926</v>
      </c>
      <c r="O227" s="2">
        <v>4.4212962962962964E-3</v>
      </c>
      <c r="P227">
        <v>5</v>
      </c>
      <c r="Q227" s="7">
        <v>0.5</v>
      </c>
      <c r="R227" t="b">
        <v>1</v>
      </c>
      <c r="S227" t="str">
        <f>_xlfn.IFNA(VLOOKUP(I227,מצבת_כלי_רכב!$E:$F,2,),"לא נמצא")</f>
        <v xml:space="preserve">אבי ברכה </v>
      </c>
      <c r="T227" t="str">
        <f t="shared" si="3"/>
        <v>no</v>
      </c>
    </row>
    <row r="228" spans="1:20">
      <c r="A228" s="1">
        <v>45694</v>
      </c>
      <c r="B228" s="9">
        <v>45694</v>
      </c>
      <c r="C228" s="9" t="s">
        <v>200</v>
      </c>
      <c r="D228" t="s">
        <v>33</v>
      </c>
      <c r="E228" t="s">
        <v>82</v>
      </c>
      <c r="F228" t="s">
        <v>38</v>
      </c>
      <c r="G228" t="s">
        <v>74</v>
      </c>
      <c r="H228" t="s">
        <v>83</v>
      </c>
      <c r="I228">
        <v>6823255</v>
      </c>
      <c r="L228" t="s">
        <v>51</v>
      </c>
      <c r="M228" s="2">
        <v>0.45799768518518519</v>
      </c>
      <c r="N228" s="2">
        <v>0.99930555555555556</v>
      </c>
      <c r="O228" s="2">
        <v>0.54130787037037043</v>
      </c>
      <c r="P228">
        <v>6.4</v>
      </c>
      <c r="Q228" s="7">
        <v>24</v>
      </c>
      <c r="R228" t="b">
        <v>1</v>
      </c>
      <c r="S228" t="str">
        <f>_xlfn.IFNA(VLOOKUP(I228,מצבת_כלי_רכב!$E:$F,2,),"לא נמצא")</f>
        <v xml:space="preserve">אמנון גבע </v>
      </c>
      <c r="T228" t="str">
        <f t="shared" si="3"/>
        <v>no</v>
      </c>
    </row>
    <row r="229" spans="1:20">
      <c r="A229" s="1">
        <v>45694</v>
      </c>
      <c r="B229" s="9">
        <v>45694</v>
      </c>
      <c r="C229" s="9" t="s">
        <v>200</v>
      </c>
      <c r="D229" t="s">
        <v>33</v>
      </c>
      <c r="E229" t="s">
        <v>47</v>
      </c>
      <c r="F229" t="s">
        <v>48</v>
      </c>
      <c r="H229" t="s">
        <v>49</v>
      </c>
      <c r="I229">
        <v>40295602</v>
      </c>
      <c r="L229" t="s">
        <v>46</v>
      </c>
      <c r="M229" s="2">
        <v>0.46550925925925923</v>
      </c>
      <c r="N229" s="2">
        <v>0.47384259259259259</v>
      </c>
      <c r="O229" s="2">
        <v>8.3333333333333332E-3</v>
      </c>
      <c r="P229">
        <v>5.7</v>
      </c>
      <c r="Q229" s="7">
        <v>1.1399999999999999</v>
      </c>
      <c r="R229" t="b">
        <v>1</v>
      </c>
      <c r="S229" t="str">
        <f>_xlfn.IFNA(VLOOKUP(I229,מצבת_כלי_רכב!$E:$F,2,),"לא נמצא")</f>
        <v>יאיר חסידוף</v>
      </c>
      <c r="T229" t="str">
        <f t="shared" si="3"/>
        <v>no</v>
      </c>
    </row>
    <row r="230" spans="1:20">
      <c r="A230" s="1">
        <v>45694</v>
      </c>
      <c r="B230" s="9">
        <v>45694</v>
      </c>
      <c r="C230" s="9" t="s">
        <v>200</v>
      </c>
      <c r="D230" t="s">
        <v>33</v>
      </c>
      <c r="E230" t="s">
        <v>56</v>
      </c>
      <c r="F230" t="s">
        <v>57</v>
      </c>
      <c r="H230" t="s">
        <v>58</v>
      </c>
      <c r="I230">
        <v>63864202</v>
      </c>
      <c r="L230" t="s">
        <v>142</v>
      </c>
      <c r="M230" s="2">
        <v>0.49725694444444446</v>
      </c>
      <c r="N230" s="2">
        <v>0.53089120370370368</v>
      </c>
      <c r="O230" s="2">
        <v>3.363425925925926E-2</v>
      </c>
      <c r="P230">
        <v>3</v>
      </c>
      <c r="Q230" s="7">
        <v>2.4</v>
      </c>
      <c r="R230" t="b">
        <v>1</v>
      </c>
      <c r="S230" t="str">
        <f>_xlfn.IFNA(VLOOKUP(I230,מצבת_כלי_רכב!$E:$F,2,),"לא נמצא")</f>
        <v xml:space="preserve">אבי ברכה </v>
      </c>
      <c r="T230" t="str">
        <f t="shared" si="3"/>
        <v>no</v>
      </c>
    </row>
    <row r="231" spans="1:20">
      <c r="A231" s="1">
        <v>45694</v>
      </c>
      <c r="B231" s="9">
        <v>45694</v>
      </c>
      <c r="C231" s="9" t="s">
        <v>200</v>
      </c>
      <c r="D231" t="s">
        <v>33</v>
      </c>
      <c r="E231" t="s">
        <v>41</v>
      </c>
      <c r="F231" t="s">
        <v>42</v>
      </c>
      <c r="H231" t="s">
        <v>43</v>
      </c>
      <c r="I231">
        <v>76886302</v>
      </c>
      <c r="L231" t="s">
        <v>46</v>
      </c>
      <c r="M231" s="2">
        <v>0.52767361111111111</v>
      </c>
      <c r="N231" s="2">
        <v>0.65267361111111111</v>
      </c>
      <c r="O231" s="2">
        <v>0.125</v>
      </c>
      <c r="P231">
        <v>5.7</v>
      </c>
      <c r="Q231" s="7">
        <v>17.100000000000001</v>
      </c>
      <c r="R231" t="b">
        <v>1</v>
      </c>
      <c r="S231" t="str">
        <f>_xlfn.IFNA(VLOOKUP(I231,מצבת_כלי_רכב!$E:$F,2,),"לא נמצא")</f>
        <v>יניב הררי</v>
      </c>
      <c r="T231" t="str">
        <f t="shared" si="3"/>
        <v>no</v>
      </c>
    </row>
    <row r="232" spans="1:20">
      <c r="A232" s="1">
        <v>45694</v>
      </c>
      <c r="B232" s="9">
        <v>45694</v>
      </c>
      <c r="C232" s="9" t="s">
        <v>200</v>
      </c>
      <c r="D232" t="s">
        <v>33</v>
      </c>
      <c r="E232" t="s">
        <v>56</v>
      </c>
      <c r="F232" t="s">
        <v>57</v>
      </c>
      <c r="H232" t="s">
        <v>58</v>
      </c>
      <c r="I232">
        <v>63864202</v>
      </c>
      <c r="L232" t="s">
        <v>65</v>
      </c>
      <c r="M232" s="2">
        <v>0.53113425925925928</v>
      </c>
      <c r="N232" s="2">
        <v>0.875</v>
      </c>
      <c r="O232" s="2">
        <v>0.34386574074074072</v>
      </c>
      <c r="P232">
        <v>3</v>
      </c>
      <c r="Q232" s="7">
        <v>24.75</v>
      </c>
      <c r="R232" t="b">
        <v>1</v>
      </c>
      <c r="S232" t="str">
        <f>_xlfn.IFNA(VLOOKUP(I232,מצבת_כלי_רכב!$E:$F,2,),"לא נמצא")</f>
        <v xml:space="preserve">אבי ברכה </v>
      </c>
      <c r="T232" t="str">
        <f t="shared" si="3"/>
        <v>no</v>
      </c>
    </row>
    <row r="233" spans="1:20">
      <c r="A233" s="1">
        <v>45694</v>
      </c>
      <c r="B233" s="9">
        <v>45694</v>
      </c>
      <c r="C233" s="9" t="s">
        <v>200</v>
      </c>
      <c r="D233" t="s">
        <v>33</v>
      </c>
      <c r="E233" t="s">
        <v>16</v>
      </c>
      <c r="F233" t="s">
        <v>17</v>
      </c>
      <c r="H233" t="s">
        <v>18</v>
      </c>
      <c r="I233">
        <v>39166002</v>
      </c>
      <c r="L233" t="s">
        <v>143</v>
      </c>
      <c r="M233" s="2">
        <v>0.59259259259259256</v>
      </c>
      <c r="N233" s="2">
        <v>0.60717592592592595</v>
      </c>
      <c r="O233" s="2">
        <v>1.4583333333333334E-2</v>
      </c>
      <c r="P233">
        <v>5.39</v>
      </c>
      <c r="Q233" s="7">
        <v>1.89</v>
      </c>
      <c r="R233" t="b">
        <v>1</v>
      </c>
      <c r="S233" t="str">
        <f>_xlfn.IFNA(VLOOKUP(I233,מצבת_כלי_רכב!$E:$F,2,),"לא נמצא")</f>
        <v>מאגר(יקום אלעד)</v>
      </c>
      <c r="T233" t="str">
        <f t="shared" si="3"/>
        <v>no</v>
      </c>
    </row>
    <row r="234" spans="1:20">
      <c r="A234" s="1">
        <v>45694</v>
      </c>
      <c r="B234" s="9">
        <v>45694</v>
      </c>
      <c r="C234" s="9" t="s">
        <v>200</v>
      </c>
      <c r="D234" t="s">
        <v>33</v>
      </c>
      <c r="E234" t="s">
        <v>41</v>
      </c>
      <c r="F234" t="s">
        <v>42</v>
      </c>
      <c r="H234" t="s">
        <v>43</v>
      </c>
      <c r="I234">
        <v>76886302</v>
      </c>
      <c r="L234" t="s">
        <v>46</v>
      </c>
      <c r="M234" s="2">
        <v>0.65267361111111111</v>
      </c>
      <c r="N234" s="2">
        <v>0.77767361111111111</v>
      </c>
      <c r="O234" s="2">
        <v>0.125</v>
      </c>
      <c r="P234">
        <v>5.7</v>
      </c>
      <c r="Q234" s="7">
        <v>17.100000000000001</v>
      </c>
      <c r="R234" t="b">
        <v>1</v>
      </c>
      <c r="S234" t="str">
        <f>_xlfn.IFNA(VLOOKUP(I234,מצבת_כלי_רכב!$E:$F,2,),"לא נמצא")</f>
        <v>יניב הררי</v>
      </c>
      <c r="T234" t="str">
        <f t="shared" si="3"/>
        <v>no</v>
      </c>
    </row>
    <row r="235" spans="1:20">
      <c r="A235" s="1">
        <v>45694</v>
      </c>
      <c r="B235" s="9">
        <v>45694</v>
      </c>
      <c r="C235" s="9" t="s">
        <v>200</v>
      </c>
      <c r="D235" t="s">
        <v>33</v>
      </c>
      <c r="E235" t="s">
        <v>41</v>
      </c>
      <c r="F235" t="s">
        <v>42</v>
      </c>
      <c r="H235" t="s">
        <v>43</v>
      </c>
      <c r="I235">
        <v>76886302</v>
      </c>
      <c r="L235" t="s">
        <v>46</v>
      </c>
      <c r="M235" s="2">
        <v>0.77767361111111111</v>
      </c>
      <c r="N235" s="2">
        <v>0.79166666666666663</v>
      </c>
      <c r="O235" s="2">
        <v>1.3993055555555555E-2</v>
      </c>
      <c r="P235">
        <v>5.7</v>
      </c>
      <c r="Q235" s="7">
        <v>1.9</v>
      </c>
      <c r="R235" t="b">
        <v>1</v>
      </c>
      <c r="S235" t="str">
        <f>_xlfn.IFNA(VLOOKUP(I235,מצבת_כלי_רכב!$E:$F,2,),"לא נמצא")</f>
        <v>יניב הררי</v>
      </c>
      <c r="T235" t="str">
        <f t="shared" si="3"/>
        <v>no</v>
      </c>
    </row>
    <row r="236" spans="1:20">
      <c r="A236" s="1">
        <v>45696</v>
      </c>
      <c r="B236" s="9">
        <v>45696</v>
      </c>
      <c r="C236" s="9" t="s">
        <v>205</v>
      </c>
      <c r="D236" t="s">
        <v>91</v>
      </c>
      <c r="E236" t="s">
        <v>72</v>
      </c>
      <c r="F236" t="s">
        <v>73</v>
      </c>
      <c r="G236" t="s">
        <v>74</v>
      </c>
      <c r="H236" t="s">
        <v>75</v>
      </c>
      <c r="I236">
        <v>70725702</v>
      </c>
      <c r="L236" t="s">
        <v>144</v>
      </c>
      <c r="M236" s="2">
        <v>0.80069444444444449</v>
      </c>
      <c r="N236" s="2">
        <v>0.90637731481481476</v>
      </c>
      <c r="O236" s="2">
        <v>0.10568287037037037</v>
      </c>
      <c r="P236" t="s">
        <v>20</v>
      </c>
      <c r="Q236" s="7">
        <v>44</v>
      </c>
      <c r="R236" t="b">
        <v>1</v>
      </c>
      <c r="S236" t="str">
        <f>_xlfn.IFNA(VLOOKUP(I236,מצבת_כלי_רכב!$E:$F,2,),"לא נמצא")</f>
        <v>יחזקאל שמעוני</v>
      </c>
      <c r="T236" t="str">
        <f t="shared" si="3"/>
        <v>yes</v>
      </c>
    </row>
    <row r="237" spans="1:20">
      <c r="A237" s="1">
        <v>45697</v>
      </c>
      <c r="B237" s="9">
        <v>45697</v>
      </c>
      <c r="C237" s="9" t="s">
        <v>202</v>
      </c>
      <c r="D237" t="s">
        <v>60</v>
      </c>
      <c r="E237" t="s">
        <v>16</v>
      </c>
      <c r="F237" t="s">
        <v>17</v>
      </c>
      <c r="H237" t="s">
        <v>18</v>
      </c>
      <c r="I237">
        <v>39166002</v>
      </c>
      <c r="L237" t="s">
        <v>145</v>
      </c>
      <c r="M237" s="2">
        <v>0.4496412037037037</v>
      </c>
      <c r="N237" s="2">
        <v>0.45519675925925923</v>
      </c>
      <c r="O237" s="2">
        <v>5.5555555555555558E-3</v>
      </c>
      <c r="P237">
        <v>6.3</v>
      </c>
      <c r="Q237" s="7">
        <v>0.84</v>
      </c>
      <c r="R237" t="b">
        <v>1</v>
      </c>
      <c r="S237" t="str">
        <f>_xlfn.IFNA(VLOOKUP(I237,מצבת_כלי_רכב!$E:$F,2,),"לא נמצא")</f>
        <v>מאגר(יקום אלעד)</v>
      </c>
      <c r="T237" t="str">
        <f t="shared" si="3"/>
        <v>no</v>
      </c>
    </row>
    <row r="238" spans="1:20">
      <c r="A238" s="1">
        <v>45697</v>
      </c>
      <c r="B238" s="9">
        <v>45697</v>
      </c>
      <c r="C238" s="9" t="s">
        <v>202</v>
      </c>
      <c r="D238" t="s">
        <v>60</v>
      </c>
      <c r="E238" t="s">
        <v>56</v>
      </c>
      <c r="F238" t="s">
        <v>57</v>
      </c>
      <c r="H238" t="s">
        <v>58</v>
      </c>
      <c r="I238">
        <v>63864202</v>
      </c>
      <c r="L238" t="s">
        <v>28</v>
      </c>
      <c r="M238" s="2">
        <v>0.55282407407407408</v>
      </c>
      <c r="N238" s="2">
        <v>0.79166666666666663</v>
      </c>
      <c r="O238" s="2">
        <v>0.23884259259259261</v>
      </c>
      <c r="P238">
        <v>6</v>
      </c>
      <c r="Q238" s="7">
        <v>34.4</v>
      </c>
      <c r="R238" t="b">
        <v>1</v>
      </c>
      <c r="S238" t="str">
        <f>_xlfn.IFNA(VLOOKUP(I238,מצבת_כלי_רכב!$E:$F,2,),"לא נמצא")</f>
        <v xml:space="preserve">אבי ברכה </v>
      </c>
      <c r="T238" t="str">
        <f t="shared" si="3"/>
        <v>no</v>
      </c>
    </row>
    <row r="239" spans="1:20">
      <c r="A239" s="1">
        <v>45697</v>
      </c>
      <c r="B239" s="9">
        <v>45697</v>
      </c>
      <c r="C239" s="9" t="s">
        <v>202</v>
      </c>
      <c r="D239" t="s">
        <v>60</v>
      </c>
      <c r="E239" t="s">
        <v>21</v>
      </c>
      <c r="F239" t="s">
        <v>22</v>
      </c>
      <c r="H239" t="s">
        <v>23</v>
      </c>
      <c r="I239">
        <v>74599802</v>
      </c>
      <c r="L239" t="s">
        <v>93</v>
      </c>
      <c r="M239" s="2">
        <v>0.62519675925925922</v>
      </c>
      <c r="N239" s="2">
        <v>0.62866898148148154</v>
      </c>
      <c r="O239" s="2">
        <v>3.472222222222222E-3</v>
      </c>
      <c r="P239">
        <v>6.6</v>
      </c>
      <c r="Q239" s="7">
        <v>0.55000000000000004</v>
      </c>
      <c r="R239" t="b">
        <v>1</v>
      </c>
      <c r="S239" t="str">
        <f>_xlfn.IFNA(VLOOKUP(I239,מצבת_כלי_רכב!$E:$F,2,),"לא נמצא")</f>
        <v>מחסן איציק משיח</v>
      </c>
      <c r="T239" t="str">
        <f t="shared" si="3"/>
        <v>no</v>
      </c>
    </row>
    <row r="240" spans="1:20">
      <c r="A240" s="1">
        <v>45698</v>
      </c>
      <c r="B240" s="9">
        <v>45698</v>
      </c>
      <c r="C240" s="9" t="s">
        <v>203</v>
      </c>
      <c r="D240" t="s">
        <v>62</v>
      </c>
      <c r="E240" t="s">
        <v>41</v>
      </c>
      <c r="F240" t="s">
        <v>42</v>
      </c>
      <c r="H240" t="s">
        <v>43</v>
      </c>
      <c r="I240">
        <v>76886302</v>
      </c>
      <c r="L240" t="s">
        <v>24</v>
      </c>
      <c r="M240" s="2">
        <v>0.38393518518518521</v>
      </c>
      <c r="N240" s="2">
        <v>0.48810185185185184</v>
      </c>
      <c r="O240" s="2">
        <v>0.10416666666666667</v>
      </c>
      <c r="P240">
        <v>6.3</v>
      </c>
      <c r="Q240" s="7">
        <v>15.75</v>
      </c>
      <c r="R240" t="b">
        <v>1</v>
      </c>
      <c r="S240" t="str">
        <f>_xlfn.IFNA(VLOOKUP(I240,מצבת_כלי_רכב!$E:$F,2,),"לא נמצא")</f>
        <v>יניב הררי</v>
      </c>
      <c r="T240" t="str">
        <f t="shared" si="3"/>
        <v>no</v>
      </c>
    </row>
    <row r="241" spans="1:20">
      <c r="A241" s="1">
        <v>45698</v>
      </c>
      <c r="B241" s="9">
        <v>45698</v>
      </c>
      <c r="C241" s="9" t="s">
        <v>203</v>
      </c>
      <c r="D241" t="s">
        <v>62</v>
      </c>
      <c r="E241" t="s">
        <v>25</v>
      </c>
      <c r="F241" t="s">
        <v>26</v>
      </c>
      <c r="H241" t="s">
        <v>27</v>
      </c>
      <c r="I241">
        <v>50113501</v>
      </c>
      <c r="L241" t="s">
        <v>146</v>
      </c>
      <c r="M241" s="2">
        <v>0.39124999999999999</v>
      </c>
      <c r="N241" s="2">
        <v>0.68988425925925922</v>
      </c>
      <c r="O241" s="2">
        <v>0.29863425925925924</v>
      </c>
      <c r="P241" t="s">
        <v>20</v>
      </c>
      <c r="Q241" s="7">
        <v>80</v>
      </c>
      <c r="R241" t="b">
        <v>1</v>
      </c>
      <c r="S241" t="str">
        <f>_xlfn.IFNA(VLOOKUP(I241,מצבת_כלי_רכב!$E:$F,2,),"לא נמצא")</f>
        <v>יאיר חסידוב</v>
      </c>
      <c r="T241" t="str">
        <f t="shared" si="3"/>
        <v>no</v>
      </c>
    </row>
    <row r="242" spans="1:20">
      <c r="A242" s="1">
        <v>45698</v>
      </c>
      <c r="B242" s="9">
        <v>45698</v>
      </c>
      <c r="C242" s="9" t="s">
        <v>203</v>
      </c>
      <c r="D242" t="s">
        <v>62</v>
      </c>
      <c r="E242" t="s">
        <v>56</v>
      </c>
      <c r="F242" t="s">
        <v>57</v>
      </c>
      <c r="H242" t="s">
        <v>58</v>
      </c>
      <c r="I242">
        <v>63864202</v>
      </c>
      <c r="L242" t="s">
        <v>50</v>
      </c>
      <c r="M242" s="2">
        <v>0.41489583333333335</v>
      </c>
      <c r="N242" s="2">
        <v>0.43398148148148147</v>
      </c>
      <c r="O242" s="2">
        <v>1.9085648148148147E-2</v>
      </c>
      <c r="P242">
        <v>5</v>
      </c>
      <c r="Q242" s="7">
        <v>2.25</v>
      </c>
      <c r="R242" t="b">
        <v>1</v>
      </c>
      <c r="S242" t="str">
        <f>_xlfn.IFNA(VLOOKUP(I242,מצבת_כלי_רכב!$E:$F,2,),"לא נמצא")</f>
        <v xml:space="preserve">אבי ברכה </v>
      </c>
      <c r="T242" t="str">
        <f t="shared" si="3"/>
        <v>no</v>
      </c>
    </row>
    <row r="243" spans="1:20">
      <c r="A243" s="1">
        <v>45698</v>
      </c>
      <c r="B243" s="9">
        <v>45698</v>
      </c>
      <c r="C243" s="9" t="s">
        <v>203</v>
      </c>
      <c r="D243" t="s">
        <v>62</v>
      </c>
      <c r="E243" t="s">
        <v>21</v>
      </c>
      <c r="F243" t="s">
        <v>22</v>
      </c>
      <c r="H243" t="s">
        <v>23</v>
      </c>
      <c r="I243">
        <v>74599802</v>
      </c>
      <c r="L243" t="s">
        <v>24</v>
      </c>
      <c r="M243" s="2">
        <v>0.4475925925925926</v>
      </c>
      <c r="N243" s="2">
        <v>0.45870370370370372</v>
      </c>
      <c r="O243" s="2">
        <v>1.1111111111111112E-2</v>
      </c>
      <c r="P243">
        <v>6.3</v>
      </c>
      <c r="Q243" s="7">
        <v>1.68</v>
      </c>
      <c r="R243" t="b">
        <v>1</v>
      </c>
      <c r="S243" t="str">
        <f>_xlfn.IFNA(VLOOKUP(I243,מצבת_כלי_רכב!$E:$F,2,),"לא נמצא")</f>
        <v>מחסן איציק משיח</v>
      </c>
      <c r="T243" t="str">
        <f t="shared" si="3"/>
        <v>no</v>
      </c>
    </row>
    <row r="244" spans="1:20">
      <c r="A244" s="1">
        <v>45698</v>
      </c>
      <c r="B244" s="9">
        <v>45698</v>
      </c>
      <c r="C244" s="9" t="s">
        <v>203</v>
      </c>
      <c r="D244" t="s">
        <v>62</v>
      </c>
      <c r="E244" t="s">
        <v>41</v>
      </c>
      <c r="F244" t="s">
        <v>42</v>
      </c>
      <c r="H244" t="s">
        <v>43</v>
      </c>
      <c r="I244">
        <v>76886302</v>
      </c>
      <c r="L244" t="s">
        <v>24</v>
      </c>
      <c r="M244" s="2">
        <v>0.48810185185185184</v>
      </c>
      <c r="N244" s="2">
        <v>0.59226851851851847</v>
      </c>
      <c r="O244" s="2">
        <v>0.10416666666666667</v>
      </c>
      <c r="P244">
        <v>6.3</v>
      </c>
      <c r="Q244" s="7">
        <v>15.75</v>
      </c>
      <c r="R244" t="b">
        <v>1</v>
      </c>
      <c r="S244" t="str">
        <f>_xlfn.IFNA(VLOOKUP(I244,מצבת_כלי_רכב!$E:$F,2,),"לא נמצא")</f>
        <v>יניב הררי</v>
      </c>
      <c r="T244" t="str">
        <f t="shared" si="3"/>
        <v>no</v>
      </c>
    </row>
    <row r="245" spans="1:20">
      <c r="A245" s="1">
        <v>45698</v>
      </c>
      <c r="B245" s="9">
        <v>45698</v>
      </c>
      <c r="C245" s="9" t="s">
        <v>203</v>
      </c>
      <c r="D245" t="s">
        <v>62</v>
      </c>
      <c r="E245" t="s">
        <v>16</v>
      </c>
      <c r="F245" t="s">
        <v>17</v>
      </c>
      <c r="H245" t="s">
        <v>18</v>
      </c>
      <c r="I245">
        <v>39166002</v>
      </c>
      <c r="L245" t="s">
        <v>90</v>
      </c>
      <c r="M245" s="2">
        <v>0.50504629629629627</v>
      </c>
      <c r="N245" s="2">
        <v>0.53385416666666663</v>
      </c>
      <c r="O245" s="2">
        <v>2.8807870370370369E-2</v>
      </c>
      <c r="P245" t="s">
        <v>20</v>
      </c>
      <c r="Q245" s="7">
        <v>17</v>
      </c>
      <c r="R245" t="b">
        <v>1</v>
      </c>
      <c r="S245" t="str">
        <f>_xlfn.IFNA(VLOOKUP(I245,מצבת_כלי_רכב!$E:$F,2,),"לא נמצא")</f>
        <v>מאגר(יקום אלעד)</v>
      </c>
      <c r="T245" t="str">
        <f t="shared" si="3"/>
        <v>no</v>
      </c>
    </row>
    <row r="246" spans="1:20">
      <c r="A246" s="1">
        <v>45698</v>
      </c>
      <c r="B246" s="9">
        <v>45698</v>
      </c>
      <c r="C246" s="9" t="s">
        <v>203</v>
      </c>
      <c r="D246" t="s">
        <v>62</v>
      </c>
      <c r="E246" t="s">
        <v>77</v>
      </c>
      <c r="F246" t="s">
        <v>78</v>
      </c>
      <c r="G246" t="s">
        <v>74</v>
      </c>
      <c r="H246" t="s">
        <v>79</v>
      </c>
      <c r="I246">
        <v>77443601</v>
      </c>
      <c r="L246" t="s">
        <v>61</v>
      </c>
      <c r="M246" s="2">
        <v>0.5590856481481481</v>
      </c>
      <c r="N246" s="2">
        <v>0.56201388888888892</v>
      </c>
      <c r="O246" s="2">
        <v>2.9282407407407408E-3</v>
      </c>
      <c r="P246">
        <v>6.3</v>
      </c>
      <c r="Q246" s="7">
        <v>0.42</v>
      </c>
      <c r="R246" t="b">
        <v>1</v>
      </c>
      <c r="S246" t="str">
        <f>_xlfn.IFNA(VLOOKUP(I246,מצבת_כלי_רכב!$E:$F,2,),"לא נמצא")</f>
        <v>דניאל קעאטבי</v>
      </c>
      <c r="T246" t="str">
        <f t="shared" si="3"/>
        <v>no</v>
      </c>
    </row>
    <row r="247" spans="1:20">
      <c r="A247" s="1">
        <v>45698</v>
      </c>
      <c r="B247" s="9">
        <v>45698</v>
      </c>
      <c r="C247" s="9" t="s">
        <v>203</v>
      </c>
      <c r="D247" t="s">
        <v>62</v>
      </c>
      <c r="E247" t="s">
        <v>41</v>
      </c>
      <c r="F247" t="s">
        <v>42</v>
      </c>
      <c r="H247" t="s">
        <v>43</v>
      </c>
      <c r="I247">
        <v>76886302</v>
      </c>
      <c r="L247" t="s">
        <v>24</v>
      </c>
      <c r="M247" s="2">
        <v>0.59226851851851847</v>
      </c>
      <c r="N247" s="2">
        <v>0.68879629629629635</v>
      </c>
      <c r="O247" s="2">
        <v>9.6527777777777782E-2</v>
      </c>
      <c r="P247">
        <v>6.3</v>
      </c>
      <c r="Q247" s="7">
        <v>14.6</v>
      </c>
      <c r="R247" t="b">
        <v>1</v>
      </c>
      <c r="S247" t="str">
        <f>_xlfn.IFNA(VLOOKUP(I247,מצבת_כלי_רכב!$E:$F,2,),"לא נמצא")</f>
        <v>יניב הררי</v>
      </c>
      <c r="T247" t="str">
        <f t="shared" si="3"/>
        <v>no</v>
      </c>
    </row>
    <row r="248" spans="1:20">
      <c r="A248" s="1">
        <v>45698</v>
      </c>
      <c r="B248" s="9">
        <v>45698</v>
      </c>
      <c r="C248" s="9" t="s">
        <v>203</v>
      </c>
      <c r="D248" t="s">
        <v>62</v>
      </c>
      <c r="E248" t="s">
        <v>82</v>
      </c>
      <c r="F248" t="s">
        <v>38</v>
      </c>
      <c r="G248" t="s">
        <v>74</v>
      </c>
      <c r="H248" t="s">
        <v>83</v>
      </c>
      <c r="I248">
        <v>6823255</v>
      </c>
      <c r="L248" t="s">
        <v>88</v>
      </c>
      <c r="M248" s="2">
        <v>0.596099537037037</v>
      </c>
      <c r="N248" s="2">
        <v>0.65268518518518515</v>
      </c>
      <c r="O248" s="2">
        <v>5.6585648148148149E-2</v>
      </c>
      <c r="P248">
        <v>7</v>
      </c>
      <c r="Q248" s="7">
        <v>9.4499999999999993</v>
      </c>
      <c r="R248" t="b">
        <v>1</v>
      </c>
      <c r="S248" t="str">
        <f>_xlfn.IFNA(VLOOKUP(I248,מצבת_כלי_רכב!$E:$F,2,),"לא נמצא")</f>
        <v xml:space="preserve">אמנון גבע </v>
      </c>
      <c r="T248" t="str">
        <f t="shared" si="3"/>
        <v>no</v>
      </c>
    </row>
    <row r="249" spans="1:20">
      <c r="A249" s="1">
        <v>45698</v>
      </c>
      <c r="B249" s="9">
        <v>45698</v>
      </c>
      <c r="C249" s="9" t="s">
        <v>203</v>
      </c>
      <c r="D249" t="s">
        <v>62</v>
      </c>
      <c r="E249" t="s">
        <v>21</v>
      </c>
      <c r="F249" t="s">
        <v>38</v>
      </c>
      <c r="H249" t="s">
        <v>39</v>
      </c>
      <c r="I249">
        <v>53484801</v>
      </c>
      <c r="L249" t="s">
        <v>63</v>
      </c>
      <c r="M249" s="2">
        <v>0.63276620370370373</v>
      </c>
      <c r="N249" s="2">
        <v>0.66193287037037041</v>
      </c>
      <c r="O249" s="2">
        <v>2.9166666666666667E-2</v>
      </c>
      <c r="P249">
        <v>4.2</v>
      </c>
      <c r="Q249" s="7">
        <v>2.94</v>
      </c>
      <c r="R249" t="b">
        <v>1</v>
      </c>
      <c r="S249" t="str">
        <f>_xlfn.IFNA(VLOOKUP(I249,מצבת_כלי_רכב!$E:$F,2,),"לא נמצא")</f>
        <v>איציק גבע</v>
      </c>
      <c r="T249" t="str">
        <f t="shared" si="3"/>
        <v>no</v>
      </c>
    </row>
    <row r="250" spans="1:20">
      <c r="A250" s="1">
        <v>45698</v>
      </c>
      <c r="B250" s="9">
        <v>45698</v>
      </c>
      <c r="C250" s="9" t="s">
        <v>203</v>
      </c>
      <c r="D250" t="s">
        <v>62</v>
      </c>
      <c r="E250" t="s">
        <v>29</v>
      </c>
      <c r="F250" t="s">
        <v>30</v>
      </c>
      <c r="H250" t="s">
        <v>31</v>
      </c>
      <c r="I250" t="s">
        <v>147</v>
      </c>
      <c r="L250" t="s">
        <v>45</v>
      </c>
      <c r="M250" s="2">
        <v>0.65593749999999995</v>
      </c>
      <c r="N250" s="2">
        <v>0.69760416666666669</v>
      </c>
      <c r="O250" s="2">
        <v>4.1666666666666664E-2</v>
      </c>
      <c r="P250" t="s">
        <v>20</v>
      </c>
      <c r="Q250" s="7">
        <v>8</v>
      </c>
      <c r="R250" t="b">
        <v>1</v>
      </c>
      <c r="S250" t="str">
        <f>_xlfn.IFNA(VLOOKUP(I250,מצבת_כלי_רכב!$E:$F,2,),"לא נמצא")</f>
        <v>לא נמצא</v>
      </c>
      <c r="T250" t="str">
        <f t="shared" si="3"/>
        <v>no</v>
      </c>
    </row>
    <row r="251" spans="1:20">
      <c r="A251" s="1">
        <v>45699</v>
      </c>
      <c r="B251" s="9">
        <v>45699</v>
      </c>
      <c r="C251" s="9" t="s">
        <v>204</v>
      </c>
      <c r="D251" t="s">
        <v>64</v>
      </c>
      <c r="E251" t="s">
        <v>56</v>
      </c>
      <c r="F251" t="s">
        <v>57</v>
      </c>
      <c r="H251" t="s">
        <v>58</v>
      </c>
      <c r="I251">
        <v>63864202</v>
      </c>
      <c r="L251" t="s">
        <v>50</v>
      </c>
      <c r="M251" s="2">
        <v>0.42625000000000002</v>
      </c>
      <c r="N251" s="2">
        <v>0.83333333333333337</v>
      </c>
      <c r="O251" s="2">
        <v>0.40708333333333335</v>
      </c>
      <c r="P251">
        <v>5</v>
      </c>
      <c r="Q251" s="7">
        <v>48.83</v>
      </c>
      <c r="R251" t="b">
        <v>1</v>
      </c>
      <c r="S251" t="str">
        <f>_xlfn.IFNA(VLOOKUP(I251,מצבת_כלי_רכב!$E:$F,2,),"לא נמצא")</f>
        <v xml:space="preserve">אבי ברכה </v>
      </c>
      <c r="T251" t="str">
        <f t="shared" si="3"/>
        <v>no</v>
      </c>
    </row>
    <row r="252" spans="1:20">
      <c r="A252" s="1">
        <v>45699</v>
      </c>
      <c r="B252" s="9">
        <v>45699</v>
      </c>
      <c r="C252" s="9" t="s">
        <v>204</v>
      </c>
      <c r="D252" t="s">
        <v>64</v>
      </c>
      <c r="E252" t="s">
        <v>85</v>
      </c>
      <c r="F252" t="s">
        <v>86</v>
      </c>
      <c r="H252" t="s">
        <v>87</v>
      </c>
      <c r="I252">
        <v>54718201</v>
      </c>
      <c r="L252" t="s">
        <v>148</v>
      </c>
      <c r="M252" s="2">
        <v>0.44421296296296298</v>
      </c>
      <c r="N252" s="2">
        <v>0.46380787037037036</v>
      </c>
      <c r="O252" s="2">
        <v>1.9594907407407408E-2</v>
      </c>
      <c r="P252">
        <v>4.3</v>
      </c>
      <c r="Q252" s="7">
        <v>2.0099999999999998</v>
      </c>
      <c r="R252" t="b">
        <v>1</v>
      </c>
      <c r="S252" t="str">
        <f>_xlfn.IFNA(VLOOKUP(I252,מצבת_כלי_רכב!$E:$F,2,),"לא נמצא")</f>
        <v>עמית רוזנשטיין</v>
      </c>
      <c r="T252" t="str">
        <f t="shared" si="3"/>
        <v>no</v>
      </c>
    </row>
    <row r="253" spans="1:20">
      <c r="A253" s="1">
        <v>45699</v>
      </c>
      <c r="B253" s="9">
        <v>45699</v>
      </c>
      <c r="C253" s="9" t="s">
        <v>204</v>
      </c>
      <c r="D253" t="s">
        <v>64</v>
      </c>
      <c r="E253" t="s">
        <v>16</v>
      </c>
      <c r="F253" t="s">
        <v>17</v>
      </c>
      <c r="H253" t="s">
        <v>18</v>
      </c>
      <c r="I253">
        <v>39166002</v>
      </c>
      <c r="L253" t="s">
        <v>37</v>
      </c>
      <c r="M253" s="2">
        <v>0.4964351851851852</v>
      </c>
      <c r="N253" s="2">
        <v>0.50216435185185182</v>
      </c>
      <c r="O253" s="2">
        <v>5.7291666666666663E-3</v>
      </c>
      <c r="P253">
        <v>11.88</v>
      </c>
      <c r="Q253" s="7">
        <v>1.58</v>
      </c>
      <c r="R253" t="b">
        <v>1</v>
      </c>
      <c r="S253" t="str">
        <f>_xlfn.IFNA(VLOOKUP(I253,מצבת_כלי_רכב!$E:$F,2,),"לא נמצא")</f>
        <v>מאגר(יקום אלעד)</v>
      </c>
      <c r="T253" t="str">
        <f t="shared" si="3"/>
        <v>no</v>
      </c>
    </row>
    <row r="254" spans="1:20">
      <c r="A254" s="1">
        <v>45699</v>
      </c>
      <c r="B254" s="9">
        <v>45699</v>
      </c>
      <c r="C254" s="9" t="s">
        <v>204</v>
      </c>
      <c r="D254" t="s">
        <v>64</v>
      </c>
      <c r="E254" t="s">
        <v>85</v>
      </c>
      <c r="F254" t="s">
        <v>86</v>
      </c>
      <c r="H254" t="s">
        <v>87</v>
      </c>
      <c r="I254">
        <v>54718201</v>
      </c>
      <c r="L254" t="s">
        <v>127</v>
      </c>
      <c r="M254" s="2">
        <v>0.53277777777777779</v>
      </c>
      <c r="N254" s="2">
        <v>0.875</v>
      </c>
      <c r="O254" s="2">
        <v>0.34222222222222221</v>
      </c>
      <c r="P254">
        <v>6</v>
      </c>
      <c r="Q254" s="7">
        <v>28</v>
      </c>
      <c r="R254" t="b">
        <v>1</v>
      </c>
      <c r="S254" t="str">
        <f>_xlfn.IFNA(VLOOKUP(I254,מצבת_כלי_רכב!$E:$F,2,),"לא נמצא")</f>
        <v>עמית רוזנשטיין</v>
      </c>
      <c r="T254" t="str">
        <f t="shared" si="3"/>
        <v>no</v>
      </c>
    </row>
    <row r="255" spans="1:20">
      <c r="A255" s="1">
        <v>45699</v>
      </c>
      <c r="B255" s="9">
        <v>45699</v>
      </c>
      <c r="C255" s="9" t="s">
        <v>204</v>
      </c>
      <c r="D255" t="s">
        <v>64</v>
      </c>
      <c r="E255" t="s">
        <v>82</v>
      </c>
      <c r="F255" t="s">
        <v>38</v>
      </c>
      <c r="G255" t="s">
        <v>74</v>
      </c>
      <c r="H255" t="s">
        <v>83</v>
      </c>
      <c r="I255">
        <v>6823255</v>
      </c>
      <c r="L255" t="s">
        <v>88</v>
      </c>
      <c r="M255" s="2">
        <v>0.54724537037037035</v>
      </c>
      <c r="N255" s="2">
        <v>0.67224537037037035</v>
      </c>
      <c r="O255" s="2">
        <v>0.125</v>
      </c>
      <c r="P255">
        <v>7</v>
      </c>
      <c r="Q255" s="7">
        <v>21</v>
      </c>
      <c r="R255" t="b">
        <v>1</v>
      </c>
      <c r="S255" t="str">
        <f>_xlfn.IFNA(VLOOKUP(I255,מצבת_כלי_רכב!$E:$F,2,),"לא נמצא")</f>
        <v xml:space="preserve">אמנון גבע </v>
      </c>
      <c r="T255" t="str">
        <f t="shared" si="3"/>
        <v>no</v>
      </c>
    </row>
    <row r="256" spans="1:20">
      <c r="A256" s="1">
        <v>45699</v>
      </c>
      <c r="B256" s="9">
        <v>45699</v>
      </c>
      <c r="C256" s="9" t="s">
        <v>204</v>
      </c>
      <c r="D256" t="s">
        <v>64</v>
      </c>
      <c r="E256" t="s">
        <v>29</v>
      </c>
      <c r="F256" t="s">
        <v>30</v>
      </c>
      <c r="H256" t="s">
        <v>31</v>
      </c>
      <c r="I256">
        <v>51513101</v>
      </c>
      <c r="L256" t="s">
        <v>149</v>
      </c>
      <c r="M256" s="2">
        <v>0.56736111111111109</v>
      </c>
      <c r="N256" s="2">
        <v>0.6305439814814815</v>
      </c>
      <c r="O256" s="2">
        <v>6.3182870370370375E-2</v>
      </c>
      <c r="P256" t="s">
        <v>20</v>
      </c>
      <c r="Q256" s="7">
        <v>24</v>
      </c>
      <c r="R256" t="b">
        <v>1</v>
      </c>
      <c r="S256" t="str">
        <f>_xlfn.IFNA(VLOOKUP(I256,מצבת_כלי_רכב!$E:$F,2,),"לא נמצא")</f>
        <v>יגאל פניאל</v>
      </c>
      <c r="T256" t="str">
        <f t="shared" si="3"/>
        <v>no</v>
      </c>
    </row>
    <row r="257" spans="1:20">
      <c r="A257" s="1">
        <v>45699</v>
      </c>
      <c r="B257" s="9">
        <v>45699</v>
      </c>
      <c r="C257" s="9" t="s">
        <v>204</v>
      </c>
      <c r="D257" t="s">
        <v>64</v>
      </c>
      <c r="E257" t="s">
        <v>25</v>
      </c>
      <c r="F257" t="s">
        <v>26</v>
      </c>
      <c r="H257" t="s">
        <v>27</v>
      </c>
      <c r="I257">
        <v>50113501</v>
      </c>
      <c r="L257" t="s">
        <v>24</v>
      </c>
      <c r="M257" s="2">
        <v>0.58747685185185183</v>
      </c>
      <c r="N257" s="2">
        <v>0.69164351851851846</v>
      </c>
      <c r="O257" s="2">
        <v>0.10416666666666667</v>
      </c>
      <c r="P257">
        <v>6.3</v>
      </c>
      <c r="Q257" s="7">
        <v>15.75</v>
      </c>
      <c r="R257" t="b">
        <v>1</v>
      </c>
      <c r="S257" t="str">
        <f>_xlfn.IFNA(VLOOKUP(I257,מצבת_כלי_רכב!$E:$F,2,),"לא נמצא")</f>
        <v>יאיר חסידוב</v>
      </c>
      <c r="T257" t="str">
        <f t="shared" si="3"/>
        <v>no</v>
      </c>
    </row>
    <row r="258" spans="1:20">
      <c r="A258" s="1">
        <v>45699</v>
      </c>
      <c r="B258" s="9">
        <v>45699</v>
      </c>
      <c r="C258" s="9" t="s">
        <v>204</v>
      </c>
      <c r="D258" t="s">
        <v>64</v>
      </c>
      <c r="E258" t="s">
        <v>25</v>
      </c>
      <c r="F258" t="s">
        <v>26</v>
      </c>
      <c r="H258" t="s">
        <v>27</v>
      </c>
      <c r="I258">
        <v>50113501</v>
      </c>
      <c r="L258" t="s">
        <v>24</v>
      </c>
      <c r="M258" s="2">
        <v>0.69164351851851846</v>
      </c>
      <c r="N258" s="2">
        <v>0.69670138888888888</v>
      </c>
      <c r="O258" s="2">
        <v>5.0578703703703706E-3</v>
      </c>
      <c r="P258">
        <v>6.3</v>
      </c>
      <c r="Q258" s="7">
        <v>0.74</v>
      </c>
      <c r="R258" t="b">
        <v>1</v>
      </c>
      <c r="S258" t="str">
        <f>_xlfn.IFNA(VLOOKUP(I258,מצבת_כלי_רכב!$E:$F,2,),"לא נמצא")</f>
        <v>יאיר חסידוב</v>
      </c>
      <c r="T258" t="str">
        <f t="shared" si="3"/>
        <v>no</v>
      </c>
    </row>
    <row r="259" spans="1:20">
      <c r="A259" s="1">
        <v>45699</v>
      </c>
      <c r="B259" s="9">
        <v>45699</v>
      </c>
      <c r="C259" s="9" t="s">
        <v>204</v>
      </c>
      <c r="D259" t="s">
        <v>64</v>
      </c>
      <c r="E259" t="s">
        <v>102</v>
      </c>
      <c r="F259" t="s">
        <v>103</v>
      </c>
      <c r="H259" t="s">
        <v>104</v>
      </c>
      <c r="I259">
        <v>75872701</v>
      </c>
      <c r="L259" t="s">
        <v>120</v>
      </c>
      <c r="M259" s="2">
        <v>0.7285300925925926</v>
      </c>
      <c r="N259" s="2">
        <v>0.7806481481481482</v>
      </c>
      <c r="O259" s="2">
        <v>5.2118055555555556E-2</v>
      </c>
      <c r="P259" t="s">
        <v>20</v>
      </c>
      <c r="Q259" s="7">
        <v>20</v>
      </c>
      <c r="R259" t="b">
        <v>1</v>
      </c>
      <c r="S259" t="str">
        <f>_xlfn.IFNA(VLOOKUP(I259,מצבת_כלי_רכב!$E:$F,2,),"לא נמצא")</f>
        <v>כנרת פרס</v>
      </c>
      <c r="T259" t="str">
        <f t="shared" ref="T259:T322" si="4">IF(OR(C259="Friday", C259="Saturday"),"yes","no")</f>
        <v>no</v>
      </c>
    </row>
    <row r="260" spans="1:20">
      <c r="A260" s="1">
        <v>45699</v>
      </c>
      <c r="B260" s="9">
        <v>45699</v>
      </c>
      <c r="C260" s="9" t="s">
        <v>204</v>
      </c>
      <c r="D260" t="s">
        <v>64</v>
      </c>
      <c r="E260" t="s">
        <v>72</v>
      </c>
      <c r="F260" t="s">
        <v>73</v>
      </c>
      <c r="G260" t="s">
        <v>74</v>
      </c>
      <c r="H260" t="s">
        <v>75</v>
      </c>
      <c r="I260">
        <v>70725702</v>
      </c>
      <c r="L260" t="s">
        <v>120</v>
      </c>
      <c r="M260" s="2">
        <v>0.73335648148148147</v>
      </c>
      <c r="N260" s="2">
        <v>0.78802083333333328</v>
      </c>
      <c r="O260" s="2">
        <v>5.4664351851851853E-2</v>
      </c>
      <c r="P260" t="s">
        <v>20</v>
      </c>
      <c r="Q260" s="7">
        <v>26</v>
      </c>
      <c r="R260" t="b">
        <v>1</v>
      </c>
      <c r="S260" t="str">
        <f>_xlfn.IFNA(VLOOKUP(I260,מצבת_כלי_רכב!$E:$F,2,),"לא נמצא")</f>
        <v>יחזקאל שמעוני</v>
      </c>
      <c r="T260" t="str">
        <f t="shared" si="4"/>
        <v>no</v>
      </c>
    </row>
    <row r="261" spans="1:20">
      <c r="A261" s="1">
        <v>45700</v>
      </c>
      <c r="B261" s="9">
        <v>45700</v>
      </c>
      <c r="C261" s="9" t="s">
        <v>199</v>
      </c>
      <c r="D261" t="s">
        <v>15</v>
      </c>
      <c r="E261" t="s">
        <v>72</v>
      </c>
      <c r="F261" t="s">
        <v>73</v>
      </c>
      <c r="G261" t="s">
        <v>74</v>
      </c>
      <c r="H261" t="s">
        <v>75</v>
      </c>
      <c r="I261">
        <v>70725702</v>
      </c>
      <c r="L261" t="s">
        <v>150</v>
      </c>
      <c r="M261" s="2">
        <v>0.30625000000000002</v>
      </c>
      <c r="N261" s="2">
        <v>0.33027777777777778</v>
      </c>
      <c r="O261" s="2">
        <v>2.4027777777777776E-2</v>
      </c>
      <c r="P261" t="s">
        <v>20</v>
      </c>
      <c r="Q261" s="7">
        <v>5</v>
      </c>
      <c r="R261" t="b">
        <v>1</v>
      </c>
      <c r="S261" t="str">
        <f>_xlfn.IFNA(VLOOKUP(I261,מצבת_כלי_רכב!$E:$F,2,),"לא נמצא")</f>
        <v>יחזקאל שמעוני</v>
      </c>
      <c r="T261" t="str">
        <f t="shared" si="4"/>
        <v>no</v>
      </c>
    </row>
    <row r="262" spans="1:20">
      <c r="A262" s="1">
        <v>45700</v>
      </c>
      <c r="B262" s="9">
        <v>45700</v>
      </c>
      <c r="C262" s="9" t="s">
        <v>199</v>
      </c>
      <c r="D262" t="s">
        <v>15</v>
      </c>
      <c r="E262" t="s">
        <v>85</v>
      </c>
      <c r="F262" t="s">
        <v>86</v>
      </c>
      <c r="H262" t="s">
        <v>87</v>
      </c>
      <c r="I262">
        <v>54718201</v>
      </c>
      <c r="L262" t="s">
        <v>127</v>
      </c>
      <c r="M262" s="2">
        <v>0.375</v>
      </c>
      <c r="N262" s="2">
        <v>0.875</v>
      </c>
      <c r="O262" s="2">
        <v>0.5</v>
      </c>
      <c r="P262">
        <v>6</v>
      </c>
      <c r="Q262" s="7">
        <v>28</v>
      </c>
      <c r="R262" t="b">
        <v>1</v>
      </c>
      <c r="S262" t="str">
        <f>_xlfn.IFNA(VLOOKUP(I262,מצבת_כלי_רכב!$E:$F,2,),"לא נמצא")</f>
        <v>עמית רוזנשטיין</v>
      </c>
      <c r="T262" t="str">
        <f t="shared" si="4"/>
        <v>no</v>
      </c>
    </row>
    <row r="263" spans="1:20">
      <c r="A263" s="1">
        <v>45700</v>
      </c>
      <c r="B263" s="9">
        <v>45700</v>
      </c>
      <c r="C263" s="9" t="s">
        <v>199</v>
      </c>
      <c r="D263" t="s">
        <v>15</v>
      </c>
      <c r="E263" t="s">
        <v>21</v>
      </c>
      <c r="F263" t="s">
        <v>22</v>
      </c>
      <c r="H263" t="s">
        <v>23</v>
      </c>
      <c r="I263">
        <v>74599802</v>
      </c>
      <c r="L263" t="s">
        <v>24</v>
      </c>
      <c r="M263" s="2">
        <v>0.41167824074074072</v>
      </c>
      <c r="N263" s="2">
        <v>0.42001157407407408</v>
      </c>
      <c r="O263" s="2">
        <v>8.3333333333333332E-3</v>
      </c>
      <c r="P263">
        <v>6.3</v>
      </c>
      <c r="Q263" s="7">
        <v>1.26</v>
      </c>
      <c r="R263" t="b">
        <v>1</v>
      </c>
      <c r="S263" t="str">
        <f>_xlfn.IFNA(VLOOKUP(I263,מצבת_כלי_רכב!$E:$F,2,),"לא נמצא")</f>
        <v>מחסן איציק משיח</v>
      </c>
      <c r="T263" t="str">
        <f t="shared" si="4"/>
        <v>no</v>
      </c>
    </row>
    <row r="264" spans="1:20">
      <c r="A264" s="1">
        <v>45700</v>
      </c>
      <c r="B264" s="9">
        <v>45700</v>
      </c>
      <c r="C264" s="9" t="s">
        <v>199</v>
      </c>
      <c r="D264" t="s">
        <v>15</v>
      </c>
      <c r="E264" t="s">
        <v>56</v>
      </c>
      <c r="F264" t="s">
        <v>57</v>
      </c>
      <c r="H264" t="s">
        <v>58</v>
      </c>
      <c r="I264">
        <v>63864202</v>
      </c>
      <c r="L264" t="s">
        <v>106</v>
      </c>
      <c r="M264" s="2">
        <v>0.52675925925925926</v>
      </c>
      <c r="N264" s="2">
        <v>0.61792824074074071</v>
      </c>
      <c r="O264" s="2">
        <v>9.1168981481481476E-2</v>
      </c>
      <c r="P264">
        <v>3.5</v>
      </c>
      <c r="Q264" s="7">
        <v>0.64</v>
      </c>
      <c r="R264" t="b">
        <v>1</v>
      </c>
      <c r="S264" t="str">
        <f>_xlfn.IFNA(VLOOKUP(I264,מצבת_כלי_רכב!$E:$F,2,),"לא נמצא")</f>
        <v xml:space="preserve">אבי ברכה </v>
      </c>
      <c r="T264" t="str">
        <f t="shared" si="4"/>
        <v>no</v>
      </c>
    </row>
    <row r="265" spans="1:20">
      <c r="A265" s="1">
        <v>45700</v>
      </c>
      <c r="B265" s="9">
        <v>45700</v>
      </c>
      <c r="C265" s="9" t="s">
        <v>199</v>
      </c>
      <c r="D265" t="s">
        <v>15</v>
      </c>
      <c r="E265" t="s">
        <v>16</v>
      </c>
      <c r="F265" t="s">
        <v>17</v>
      </c>
      <c r="H265" t="s">
        <v>18</v>
      </c>
      <c r="I265">
        <v>39166002</v>
      </c>
      <c r="L265" t="s">
        <v>151</v>
      </c>
      <c r="M265" s="2">
        <v>0.54645833333333338</v>
      </c>
      <c r="N265" s="2">
        <v>0.55136574074074074</v>
      </c>
      <c r="O265" s="2">
        <v>4.9074074074074072E-3</v>
      </c>
      <c r="P265">
        <v>5.5</v>
      </c>
      <c r="Q265" s="7">
        <v>0.64</v>
      </c>
      <c r="R265" t="b">
        <v>1</v>
      </c>
      <c r="S265" t="str">
        <f>_xlfn.IFNA(VLOOKUP(I265,מצבת_כלי_רכב!$E:$F,2,),"לא נמצא")</f>
        <v>מאגר(יקום אלעד)</v>
      </c>
      <c r="T265" t="str">
        <f t="shared" si="4"/>
        <v>no</v>
      </c>
    </row>
    <row r="266" spans="1:20">
      <c r="A266" s="1">
        <v>45700</v>
      </c>
      <c r="B266" s="9">
        <v>45700</v>
      </c>
      <c r="C266" s="9" t="s">
        <v>199</v>
      </c>
      <c r="D266" t="s">
        <v>15</v>
      </c>
      <c r="E266" t="s">
        <v>25</v>
      </c>
      <c r="F266" t="s">
        <v>26</v>
      </c>
      <c r="H266" t="s">
        <v>27</v>
      </c>
      <c r="I266">
        <v>50113501</v>
      </c>
      <c r="L266" t="s">
        <v>122</v>
      </c>
      <c r="M266" s="2">
        <v>0.54861111111111116</v>
      </c>
      <c r="N266" s="2">
        <v>0.62001157407407403</v>
      </c>
      <c r="O266" s="2">
        <v>7.1400462962962957E-2</v>
      </c>
      <c r="P266" t="s">
        <v>20</v>
      </c>
      <c r="Q266" s="7">
        <v>35</v>
      </c>
      <c r="R266" t="b">
        <v>1</v>
      </c>
      <c r="S266" t="str">
        <f>_xlfn.IFNA(VLOOKUP(I266,מצבת_כלי_רכב!$E:$F,2,),"לא נמצא")</f>
        <v>יאיר חסידוב</v>
      </c>
      <c r="T266" t="str">
        <f t="shared" si="4"/>
        <v>no</v>
      </c>
    </row>
    <row r="267" spans="1:20">
      <c r="A267" s="1">
        <v>45700</v>
      </c>
      <c r="B267" s="9">
        <v>45700</v>
      </c>
      <c r="C267" s="9" t="s">
        <v>199</v>
      </c>
      <c r="D267" t="s">
        <v>15</v>
      </c>
      <c r="E267" t="s">
        <v>29</v>
      </c>
      <c r="F267" t="s">
        <v>30</v>
      </c>
      <c r="H267" t="s">
        <v>31</v>
      </c>
      <c r="I267">
        <v>51513101</v>
      </c>
      <c r="L267" t="s">
        <v>152</v>
      </c>
      <c r="M267" s="2">
        <v>0.83333333333333337</v>
      </c>
      <c r="N267" s="2">
        <v>0.85856481481481484</v>
      </c>
      <c r="O267" s="2">
        <v>2.5231481481481483E-2</v>
      </c>
      <c r="P267" t="s">
        <v>20</v>
      </c>
      <c r="Q267" s="7">
        <v>18</v>
      </c>
      <c r="R267" t="b">
        <v>1</v>
      </c>
      <c r="S267" t="str">
        <f>_xlfn.IFNA(VLOOKUP(I267,מצבת_כלי_רכב!$E:$F,2,),"לא נמצא")</f>
        <v>יגאל פניאל</v>
      </c>
      <c r="T267" t="str">
        <f t="shared" si="4"/>
        <v>no</v>
      </c>
    </row>
    <row r="268" spans="1:20">
      <c r="A268" s="1">
        <v>45701</v>
      </c>
      <c r="B268" s="9">
        <v>45701</v>
      </c>
      <c r="C268" s="9" t="s">
        <v>200</v>
      </c>
      <c r="D268" t="s">
        <v>33</v>
      </c>
      <c r="E268" t="s">
        <v>85</v>
      </c>
      <c r="F268" t="s">
        <v>86</v>
      </c>
      <c r="H268" t="s">
        <v>87</v>
      </c>
      <c r="I268">
        <v>54718201</v>
      </c>
      <c r="L268" t="s">
        <v>127</v>
      </c>
      <c r="M268" s="2">
        <v>0.375</v>
      </c>
      <c r="N268" s="2">
        <v>0.875</v>
      </c>
      <c r="O268" s="2">
        <v>0.5</v>
      </c>
      <c r="P268">
        <v>6</v>
      </c>
      <c r="Q268" s="7">
        <v>28</v>
      </c>
      <c r="R268" t="b">
        <v>1</v>
      </c>
      <c r="S268" t="str">
        <f>_xlfn.IFNA(VLOOKUP(I268,מצבת_כלי_רכב!$E:$F,2,),"לא נמצא")</f>
        <v>עמית רוזנשטיין</v>
      </c>
      <c r="T268" t="str">
        <f t="shared" si="4"/>
        <v>no</v>
      </c>
    </row>
    <row r="269" spans="1:20">
      <c r="A269" s="1">
        <v>45701</v>
      </c>
      <c r="B269" s="9">
        <v>45701</v>
      </c>
      <c r="C269" s="9" t="s">
        <v>200</v>
      </c>
      <c r="D269" t="s">
        <v>33</v>
      </c>
      <c r="E269" t="s">
        <v>109</v>
      </c>
      <c r="F269" t="s">
        <v>110</v>
      </c>
      <c r="G269">
        <v>22523518</v>
      </c>
      <c r="H269" t="s">
        <v>111</v>
      </c>
      <c r="I269">
        <v>31339202</v>
      </c>
      <c r="L269" t="s">
        <v>127</v>
      </c>
      <c r="M269" s="2">
        <v>0.375</v>
      </c>
      <c r="N269" s="2">
        <v>0.44255787037037037</v>
      </c>
      <c r="O269" s="2">
        <v>6.7557870370370365E-2</v>
      </c>
      <c r="P269">
        <v>6</v>
      </c>
      <c r="Q269" s="7">
        <v>9.6999999999999993</v>
      </c>
      <c r="R269" t="b">
        <v>1</v>
      </c>
      <c r="S269" t="str">
        <f>_xlfn.IFNA(VLOOKUP(I269,מצבת_כלי_רכב!$E:$F,2,),"לא נמצא")</f>
        <v xml:space="preserve">דוד זילברמן </v>
      </c>
      <c r="T269" t="str">
        <f t="shared" si="4"/>
        <v>no</v>
      </c>
    </row>
    <row r="270" spans="1:20">
      <c r="A270" s="1">
        <v>45701</v>
      </c>
      <c r="B270" s="9">
        <v>45701</v>
      </c>
      <c r="C270" s="9" t="s">
        <v>200</v>
      </c>
      <c r="D270" t="s">
        <v>33</v>
      </c>
      <c r="E270" t="s">
        <v>56</v>
      </c>
      <c r="F270" t="s">
        <v>57</v>
      </c>
      <c r="H270" t="s">
        <v>58</v>
      </c>
      <c r="I270">
        <v>63864202</v>
      </c>
      <c r="L270" t="s">
        <v>153</v>
      </c>
      <c r="M270" s="2">
        <v>0.40656249999999999</v>
      </c>
      <c r="N270" s="2">
        <v>0.41721064814814812</v>
      </c>
      <c r="O270" s="2">
        <v>1.0648148148148148E-2</v>
      </c>
      <c r="P270" t="s">
        <v>20</v>
      </c>
      <c r="Q270" s="7">
        <v>15</v>
      </c>
      <c r="R270" t="b">
        <v>1</v>
      </c>
      <c r="S270" t="str">
        <f>_xlfn.IFNA(VLOOKUP(I270,מצבת_כלי_רכב!$E:$F,2,),"לא נמצא")</f>
        <v xml:space="preserve">אבי ברכה </v>
      </c>
      <c r="T270" t="str">
        <f t="shared" si="4"/>
        <v>no</v>
      </c>
    </row>
    <row r="271" spans="1:20">
      <c r="A271" s="1">
        <v>45701</v>
      </c>
      <c r="B271" s="9">
        <v>45701</v>
      </c>
      <c r="C271" s="9" t="s">
        <v>200</v>
      </c>
      <c r="D271" t="s">
        <v>33</v>
      </c>
      <c r="E271" t="s">
        <v>41</v>
      </c>
      <c r="F271" t="s">
        <v>42</v>
      </c>
      <c r="H271" t="s">
        <v>43</v>
      </c>
      <c r="I271">
        <v>76886302</v>
      </c>
      <c r="L271" t="s">
        <v>108</v>
      </c>
      <c r="M271" s="2">
        <v>0.41918981481481482</v>
      </c>
      <c r="N271" s="2">
        <v>0.4952199074074074</v>
      </c>
      <c r="O271" s="2">
        <v>7.6030092592592594E-2</v>
      </c>
      <c r="P271" t="s">
        <v>20</v>
      </c>
      <c r="Q271" s="7">
        <v>49</v>
      </c>
      <c r="R271" t="b">
        <v>1</v>
      </c>
      <c r="S271" t="str">
        <f>_xlfn.IFNA(VLOOKUP(I271,מצבת_כלי_רכב!$E:$F,2,),"לא נמצא")</f>
        <v>יניב הררי</v>
      </c>
      <c r="T271" t="str">
        <f t="shared" si="4"/>
        <v>no</v>
      </c>
    </row>
    <row r="272" spans="1:20">
      <c r="A272" s="1">
        <v>45701</v>
      </c>
      <c r="B272" s="9">
        <v>45701</v>
      </c>
      <c r="C272" s="9" t="s">
        <v>200</v>
      </c>
      <c r="D272" t="s">
        <v>33</v>
      </c>
      <c r="E272" t="s">
        <v>109</v>
      </c>
      <c r="F272" t="s">
        <v>110</v>
      </c>
      <c r="G272">
        <v>22523518</v>
      </c>
      <c r="H272" t="s">
        <v>111</v>
      </c>
      <c r="I272">
        <v>31339202</v>
      </c>
      <c r="L272" t="s">
        <v>127</v>
      </c>
      <c r="M272" s="2">
        <v>0.4428125</v>
      </c>
      <c r="N272" s="2">
        <v>0.54767361111111112</v>
      </c>
      <c r="O272" s="2">
        <v>0.10486111111111111</v>
      </c>
      <c r="P272">
        <v>6</v>
      </c>
      <c r="Q272" s="7">
        <v>15.1</v>
      </c>
      <c r="R272" t="b">
        <v>1</v>
      </c>
      <c r="S272" t="str">
        <f>_xlfn.IFNA(VLOOKUP(I272,מצבת_כלי_רכב!$E:$F,2,),"לא נמצא")</f>
        <v xml:space="preserve">דוד זילברמן </v>
      </c>
      <c r="T272" t="str">
        <f t="shared" si="4"/>
        <v>no</v>
      </c>
    </row>
    <row r="273" spans="1:20">
      <c r="A273" s="1">
        <v>45701</v>
      </c>
      <c r="B273" s="9">
        <v>45701</v>
      </c>
      <c r="C273" s="9" t="s">
        <v>200</v>
      </c>
      <c r="D273" t="s">
        <v>33</v>
      </c>
      <c r="E273" t="s">
        <v>25</v>
      </c>
      <c r="F273" t="s">
        <v>26</v>
      </c>
      <c r="H273" t="s">
        <v>27</v>
      </c>
      <c r="I273">
        <v>50113501</v>
      </c>
      <c r="L273" t="s">
        <v>53</v>
      </c>
      <c r="M273" s="2">
        <v>0.4954513888888889</v>
      </c>
      <c r="N273" s="2">
        <v>0.55586805555555552</v>
      </c>
      <c r="O273" s="2">
        <v>6.0416666666666667E-2</v>
      </c>
      <c r="P273">
        <v>7</v>
      </c>
      <c r="Q273" s="7">
        <v>10.15</v>
      </c>
      <c r="R273" t="b">
        <v>1</v>
      </c>
      <c r="S273" t="str">
        <f>_xlfn.IFNA(VLOOKUP(I273,מצבת_כלי_רכב!$E:$F,2,),"לא נמצא")</f>
        <v>יאיר חסידוב</v>
      </c>
      <c r="T273" t="str">
        <f t="shared" si="4"/>
        <v>no</v>
      </c>
    </row>
    <row r="274" spans="1:20">
      <c r="A274" s="1">
        <v>45701</v>
      </c>
      <c r="B274" s="9">
        <v>45701</v>
      </c>
      <c r="C274" s="9" t="s">
        <v>200</v>
      </c>
      <c r="D274" t="s">
        <v>33</v>
      </c>
      <c r="E274" t="s">
        <v>82</v>
      </c>
      <c r="F274" t="s">
        <v>38</v>
      </c>
      <c r="G274" t="s">
        <v>74</v>
      </c>
      <c r="H274" t="s">
        <v>83</v>
      </c>
      <c r="I274">
        <v>6823255</v>
      </c>
      <c r="L274" t="s">
        <v>51</v>
      </c>
      <c r="M274" s="2">
        <v>0.52101851851851855</v>
      </c>
      <c r="N274" s="2">
        <v>0.6337962962962963</v>
      </c>
      <c r="O274" s="2">
        <v>0.11277777777777778</v>
      </c>
      <c r="P274">
        <v>6.4</v>
      </c>
      <c r="Q274" s="7">
        <v>17.28</v>
      </c>
      <c r="R274" t="b">
        <v>1</v>
      </c>
      <c r="S274" t="str">
        <f>_xlfn.IFNA(VLOOKUP(I274,מצבת_כלי_רכב!$E:$F,2,),"לא נמצא")</f>
        <v xml:space="preserve">אמנון גבע </v>
      </c>
      <c r="T274" t="str">
        <f t="shared" si="4"/>
        <v>no</v>
      </c>
    </row>
    <row r="275" spans="1:20">
      <c r="A275" s="1">
        <v>45701</v>
      </c>
      <c r="B275" s="9">
        <v>45701</v>
      </c>
      <c r="C275" s="9" t="s">
        <v>200</v>
      </c>
      <c r="D275" t="s">
        <v>33</v>
      </c>
      <c r="E275" t="s">
        <v>21</v>
      </c>
      <c r="F275" t="s">
        <v>22</v>
      </c>
      <c r="H275" t="s">
        <v>23</v>
      </c>
      <c r="I275">
        <v>74599802</v>
      </c>
      <c r="L275" t="s">
        <v>123</v>
      </c>
      <c r="M275" s="2">
        <v>0.58938657407407402</v>
      </c>
      <c r="N275" s="2">
        <v>0.60119212962962965</v>
      </c>
      <c r="O275" s="2">
        <v>1.1805555555555555E-2</v>
      </c>
      <c r="P275">
        <v>5.4</v>
      </c>
      <c r="Q275" s="7">
        <v>1.53</v>
      </c>
      <c r="R275" t="b">
        <v>1</v>
      </c>
      <c r="S275" t="str">
        <f>_xlfn.IFNA(VLOOKUP(I275,מצבת_כלי_רכב!$E:$F,2,),"לא נמצא")</f>
        <v>מחסן איציק משיח</v>
      </c>
      <c r="T275" t="str">
        <f t="shared" si="4"/>
        <v>no</v>
      </c>
    </row>
    <row r="276" spans="1:20">
      <c r="A276" s="1">
        <v>45701</v>
      </c>
      <c r="B276" s="9">
        <v>45701</v>
      </c>
      <c r="C276" s="9" t="s">
        <v>200</v>
      </c>
      <c r="D276" t="s">
        <v>33</v>
      </c>
      <c r="E276" t="s">
        <v>77</v>
      </c>
      <c r="F276" t="s">
        <v>78</v>
      </c>
      <c r="G276" t="s">
        <v>74</v>
      </c>
      <c r="H276" t="s">
        <v>79</v>
      </c>
      <c r="I276">
        <v>77443601</v>
      </c>
      <c r="L276" t="s">
        <v>51</v>
      </c>
      <c r="M276" s="2">
        <v>0.81149305555555551</v>
      </c>
      <c r="N276" s="2">
        <v>0.90736111111111106</v>
      </c>
      <c r="O276" s="2">
        <v>9.5868055555555554E-2</v>
      </c>
      <c r="P276">
        <v>6.4</v>
      </c>
      <c r="Q276" s="7">
        <v>14.72</v>
      </c>
      <c r="R276" t="b">
        <v>1</v>
      </c>
      <c r="S276" t="str">
        <f>_xlfn.IFNA(VLOOKUP(I276,מצבת_כלי_רכב!$E:$F,2,),"לא נמצא")</f>
        <v>דניאל קעאטבי</v>
      </c>
      <c r="T276" t="str">
        <f t="shared" si="4"/>
        <v>no</v>
      </c>
    </row>
    <row r="277" spans="1:20">
      <c r="A277" s="1">
        <v>45702</v>
      </c>
      <c r="B277" s="9">
        <v>45702</v>
      </c>
      <c r="C277" s="9" t="s">
        <v>201</v>
      </c>
      <c r="D277" t="s">
        <v>55</v>
      </c>
      <c r="E277" t="s">
        <v>29</v>
      </c>
      <c r="F277" t="s">
        <v>30</v>
      </c>
      <c r="H277" t="s">
        <v>31</v>
      </c>
      <c r="I277">
        <v>51513101</v>
      </c>
      <c r="L277" t="s">
        <v>154</v>
      </c>
      <c r="M277" s="2">
        <v>0.37230324074074073</v>
      </c>
      <c r="N277" s="2">
        <v>0.38827546296296295</v>
      </c>
      <c r="O277" s="2">
        <v>1.5972222222222221E-2</v>
      </c>
      <c r="P277">
        <v>2.5299999999999998</v>
      </c>
      <c r="Q277" s="7">
        <v>0.97</v>
      </c>
      <c r="R277" t="b">
        <v>1</v>
      </c>
      <c r="S277" t="str">
        <f>_xlfn.IFNA(VLOOKUP(I277,מצבת_כלי_רכב!$E:$F,2,),"לא נמצא")</f>
        <v>יגאל פניאל</v>
      </c>
      <c r="T277" t="str">
        <f t="shared" si="4"/>
        <v>yes</v>
      </c>
    </row>
    <row r="278" spans="1:20">
      <c r="A278" s="1">
        <v>45702</v>
      </c>
      <c r="B278" s="9">
        <v>45702</v>
      </c>
      <c r="C278" s="9" t="s">
        <v>201</v>
      </c>
      <c r="D278" t="s">
        <v>55</v>
      </c>
      <c r="E278" t="s">
        <v>56</v>
      </c>
      <c r="F278" t="s">
        <v>57</v>
      </c>
      <c r="H278" t="s">
        <v>58</v>
      </c>
      <c r="I278">
        <v>63864202</v>
      </c>
      <c r="L278" t="s">
        <v>59</v>
      </c>
      <c r="M278" s="2">
        <v>0.43005787037037035</v>
      </c>
      <c r="N278" s="2">
        <v>0.45642361111111113</v>
      </c>
      <c r="O278" s="2">
        <v>2.6365740740740742E-2</v>
      </c>
      <c r="P278" t="s">
        <v>20</v>
      </c>
      <c r="Q278" s="7">
        <v>5</v>
      </c>
      <c r="R278" t="b">
        <v>1</v>
      </c>
      <c r="S278" t="str">
        <f>_xlfn.IFNA(VLOOKUP(I278,מצבת_כלי_רכב!$E:$F,2,),"לא נמצא")</f>
        <v xml:space="preserve">אבי ברכה </v>
      </c>
      <c r="T278" t="str">
        <f t="shared" si="4"/>
        <v>yes</v>
      </c>
    </row>
    <row r="279" spans="1:20">
      <c r="A279" s="1">
        <v>45704</v>
      </c>
      <c r="B279" s="9">
        <v>45704</v>
      </c>
      <c r="C279" s="9" t="s">
        <v>202</v>
      </c>
      <c r="D279" t="s">
        <v>60</v>
      </c>
      <c r="E279" t="s">
        <v>16</v>
      </c>
      <c r="F279" t="s">
        <v>17</v>
      </c>
      <c r="H279" t="s">
        <v>18</v>
      </c>
      <c r="I279">
        <v>39166002</v>
      </c>
      <c r="L279" t="s">
        <v>155</v>
      </c>
      <c r="M279" s="2">
        <v>0.42032407407407407</v>
      </c>
      <c r="N279" s="2">
        <v>0.42667824074074073</v>
      </c>
      <c r="O279" s="2">
        <v>6.3541666666666668E-3</v>
      </c>
      <c r="P279">
        <v>6.2</v>
      </c>
      <c r="Q279" s="7">
        <v>0.93</v>
      </c>
      <c r="R279" t="b">
        <v>1</v>
      </c>
      <c r="S279" t="str">
        <f>_xlfn.IFNA(VLOOKUP(I279,מצבת_כלי_רכב!$E:$F,2,),"לא נמצא")</f>
        <v>מאגר(יקום אלעד)</v>
      </c>
      <c r="T279" t="str">
        <f t="shared" si="4"/>
        <v>no</v>
      </c>
    </row>
    <row r="280" spans="1:20">
      <c r="A280" s="1">
        <v>45704</v>
      </c>
      <c r="B280" s="9">
        <v>45704</v>
      </c>
      <c r="C280" s="9" t="s">
        <v>202</v>
      </c>
      <c r="D280" t="s">
        <v>60</v>
      </c>
      <c r="E280" t="s">
        <v>16</v>
      </c>
      <c r="F280" t="s">
        <v>17</v>
      </c>
      <c r="H280" t="s">
        <v>18</v>
      </c>
      <c r="I280">
        <v>39166002</v>
      </c>
      <c r="L280" t="s">
        <v>45</v>
      </c>
      <c r="M280" s="2">
        <v>0.43899305555555557</v>
      </c>
      <c r="N280" s="2">
        <v>0.45445601851851852</v>
      </c>
      <c r="O280" s="2">
        <v>1.5462962962962963E-2</v>
      </c>
      <c r="P280" t="s">
        <v>20</v>
      </c>
      <c r="Q280" s="7">
        <v>10</v>
      </c>
      <c r="R280" t="b">
        <v>1</v>
      </c>
      <c r="S280" t="str">
        <f>_xlfn.IFNA(VLOOKUP(I280,מצבת_כלי_רכב!$E:$F,2,),"לא נמצא")</f>
        <v>מאגר(יקום אלעד)</v>
      </c>
      <c r="T280" t="str">
        <f t="shared" si="4"/>
        <v>no</v>
      </c>
    </row>
    <row r="281" spans="1:20">
      <c r="A281" s="1">
        <v>45704</v>
      </c>
      <c r="B281" s="9">
        <v>45704</v>
      </c>
      <c r="C281" s="9" t="s">
        <v>202</v>
      </c>
      <c r="D281" t="s">
        <v>60</v>
      </c>
      <c r="E281" t="s">
        <v>102</v>
      </c>
      <c r="F281" t="s">
        <v>103</v>
      </c>
      <c r="H281" t="s">
        <v>104</v>
      </c>
      <c r="I281">
        <v>75872701</v>
      </c>
      <c r="L281" t="s">
        <v>120</v>
      </c>
      <c r="M281" s="2">
        <v>0.5488425925925926</v>
      </c>
      <c r="N281" s="2">
        <v>0.5862384259259259</v>
      </c>
      <c r="O281" s="2">
        <v>3.7395833333333336E-2</v>
      </c>
      <c r="P281" t="s">
        <v>20</v>
      </c>
      <c r="Q281" s="7">
        <v>14</v>
      </c>
      <c r="R281" t="b">
        <v>1</v>
      </c>
      <c r="S281" t="str">
        <f>_xlfn.IFNA(VLOOKUP(I281,מצבת_כלי_רכב!$E:$F,2,),"לא נמצא")</f>
        <v>כנרת פרס</v>
      </c>
      <c r="T281" t="str">
        <f t="shared" si="4"/>
        <v>no</v>
      </c>
    </row>
    <row r="282" spans="1:20">
      <c r="A282" s="1">
        <v>45704</v>
      </c>
      <c r="B282" s="9">
        <v>45704</v>
      </c>
      <c r="C282" s="9" t="s">
        <v>202</v>
      </c>
      <c r="D282" t="s">
        <v>60</v>
      </c>
      <c r="E282" t="s">
        <v>21</v>
      </c>
      <c r="F282" t="s">
        <v>22</v>
      </c>
      <c r="H282" t="s">
        <v>23</v>
      </c>
      <c r="I282">
        <v>74599802</v>
      </c>
      <c r="L282" t="s">
        <v>93</v>
      </c>
      <c r="M282" s="2">
        <v>0.5580208333333333</v>
      </c>
      <c r="N282" s="2">
        <v>0.56376157407407412</v>
      </c>
      <c r="O282" s="2">
        <v>5.7407407407407407E-3</v>
      </c>
      <c r="P282">
        <v>6.6</v>
      </c>
      <c r="Q282" s="7">
        <v>0.88</v>
      </c>
      <c r="R282" t="b">
        <v>1</v>
      </c>
      <c r="S282" t="str">
        <f>_xlfn.IFNA(VLOOKUP(I282,מצבת_כלי_רכב!$E:$F,2,),"לא נמצא")</f>
        <v>מחסן איציק משיח</v>
      </c>
      <c r="T282" t="str">
        <f t="shared" si="4"/>
        <v>no</v>
      </c>
    </row>
    <row r="283" spans="1:20">
      <c r="A283" s="1">
        <v>45704</v>
      </c>
      <c r="B283" s="9">
        <v>45704</v>
      </c>
      <c r="C283" s="9" t="s">
        <v>202</v>
      </c>
      <c r="D283" t="s">
        <v>60</v>
      </c>
      <c r="E283" t="s">
        <v>85</v>
      </c>
      <c r="F283" t="s">
        <v>86</v>
      </c>
      <c r="H283" t="s">
        <v>87</v>
      </c>
      <c r="I283">
        <v>54718201</v>
      </c>
      <c r="L283" t="s">
        <v>127</v>
      </c>
      <c r="M283" s="2">
        <v>0.60993055555555553</v>
      </c>
      <c r="N283" s="2">
        <v>0.875</v>
      </c>
      <c r="O283" s="2">
        <v>0.26506944444444447</v>
      </c>
      <c r="P283">
        <v>6</v>
      </c>
      <c r="Q283" s="7">
        <v>28</v>
      </c>
      <c r="R283" t="b">
        <v>1</v>
      </c>
      <c r="S283" t="str">
        <f>_xlfn.IFNA(VLOOKUP(I283,מצבת_כלי_רכב!$E:$F,2,),"לא נמצא")</f>
        <v>עמית רוזנשטיין</v>
      </c>
      <c r="T283" t="str">
        <f t="shared" si="4"/>
        <v>no</v>
      </c>
    </row>
    <row r="284" spans="1:20">
      <c r="A284" s="1">
        <v>45704</v>
      </c>
      <c r="B284" s="9">
        <v>45704</v>
      </c>
      <c r="C284" s="9" t="s">
        <v>202</v>
      </c>
      <c r="D284" t="s">
        <v>60</v>
      </c>
      <c r="E284" t="s">
        <v>47</v>
      </c>
      <c r="F284" t="s">
        <v>48</v>
      </c>
      <c r="H284" t="s">
        <v>49</v>
      </c>
      <c r="I284">
        <v>48295602</v>
      </c>
      <c r="L284" t="s">
        <v>156</v>
      </c>
      <c r="M284" s="2">
        <v>0.68581018518518522</v>
      </c>
      <c r="N284" s="2">
        <v>0.72484953703703703</v>
      </c>
      <c r="O284" s="2">
        <v>3.9039351851851853E-2</v>
      </c>
      <c r="P284" t="s">
        <v>20</v>
      </c>
      <c r="Q284" s="7">
        <v>20</v>
      </c>
      <c r="R284" t="b">
        <v>1</v>
      </c>
      <c r="S284" t="str">
        <f>_xlfn.IFNA(VLOOKUP(I284,מצבת_כלי_רכב!$E:$F,2,),"לא נמצא")</f>
        <v>לא נמצא</v>
      </c>
      <c r="T284" t="str">
        <f t="shared" si="4"/>
        <v>no</v>
      </c>
    </row>
    <row r="285" spans="1:20">
      <c r="A285" s="1">
        <v>45705</v>
      </c>
      <c r="B285" s="9">
        <v>45705</v>
      </c>
      <c r="C285" s="9" t="s">
        <v>203</v>
      </c>
      <c r="D285" t="s">
        <v>62</v>
      </c>
      <c r="E285" t="s">
        <v>82</v>
      </c>
      <c r="F285" t="s">
        <v>38</v>
      </c>
      <c r="G285" t="s">
        <v>74</v>
      </c>
      <c r="H285" t="s">
        <v>83</v>
      </c>
      <c r="I285">
        <v>6823255</v>
      </c>
      <c r="L285" t="s">
        <v>123</v>
      </c>
      <c r="M285" s="2">
        <v>0.36082175925925924</v>
      </c>
      <c r="N285" s="2">
        <v>0.37540509259259258</v>
      </c>
      <c r="O285" s="2">
        <v>1.4583333333333334E-2</v>
      </c>
      <c r="P285">
        <v>5.4</v>
      </c>
      <c r="Q285" s="7">
        <v>1.89</v>
      </c>
      <c r="R285" t="b">
        <v>1</v>
      </c>
      <c r="S285" t="str">
        <f>_xlfn.IFNA(VLOOKUP(I285,מצבת_כלי_רכב!$E:$F,2,),"לא נמצא")</f>
        <v xml:space="preserve">אמנון גבע </v>
      </c>
      <c r="T285" t="str">
        <f t="shared" si="4"/>
        <v>no</v>
      </c>
    </row>
    <row r="286" spans="1:20">
      <c r="A286" s="1">
        <v>45705</v>
      </c>
      <c r="B286" s="9">
        <v>45705</v>
      </c>
      <c r="C286" s="9" t="s">
        <v>203</v>
      </c>
      <c r="D286" t="s">
        <v>62</v>
      </c>
      <c r="E286" t="s">
        <v>82</v>
      </c>
      <c r="F286" t="s">
        <v>38</v>
      </c>
      <c r="G286" t="s">
        <v>74</v>
      </c>
      <c r="H286" t="s">
        <v>83</v>
      </c>
      <c r="I286">
        <v>6823255</v>
      </c>
      <c r="L286" t="s">
        <v>123</v>
      </c>
      <c r="M286" s="2">
        <v>0.38064814814814812</v>
      </c>
      <c r="N286" s="2">
        <v>0.39245370370370369</v>
      </c>
      <c r="O286" s="2">
        <v>1.1805555555555555E-2</v>
      </c>
      <c r="P286">
        <v>5.4</v>
      </c>
      <c r="Q286" s="7">
        <v>1.53</v>
      </c>
      <c r="R286" t="b">
        <v>1</v>
      </c>
      <c r="S286" t="str">
        <f>_xlfn.IFNA(VLOOKUP(I286,מצבת_כלי_רכב!$E:$F,2,),"לא נמצא")</f>
        <v xml:space="preserve">אמנון גבע </v>
      </c>
      <c r="T286" t="str">
        <f t="shared" si="4"/>
        <v>no</v>
      </c>
    </row>
    <row r="287" spans="1:20">
      <c r="A287" s="1">
        <v>45705</v>
      </c>
      <c r="B287" s="9">
        <v>45705</v>
      </c>
      <c r="C287" s="9" t="s">
        <v>203</v>
      </c>
      <c r="D287" t="s">
        <v>62</v>
      </c>
      <c r="E287" t="s">
        <v>82</v>
      </c>
      <c r="F287" t="s">
        <v>38</v>
      </c>
      <c r="G287" t="s">
        <v>74</v>
      </c>
      <c r="H287" t="s">
        <v>83</v>
      </c>
      <c r="I287">
        <v>6823255</v>
      </c>
      <c r="L287" t="s">
        <v>116</v>
      </c>
      <c r="M287" s="2">
        <v>0.4236111111111111</v>
      </c>
      <c r="N287" s="2">
        <v>0.48364583333333333</v>
      </c>
      <c r="O287" s="2">
        <v>6.0034722222222225E-2</v>
      </c>
      <c r="P287" t="s">
        <v>20</v>
      </c>
      <c r="Q287" s="7">
        <v>15</v>
      </c>
      <c r="R287" t="b">
        <v>1</v>
      </c>
      <c r="S287" t="str">
        <f>_xlfn.IFNA(VLOOKUP(I287,מצבת_כלי_רכב!$E:$F,2,),"לא נמצא")</f>
        <v xml:space="preserve">אמנון גבע </v>
      </c>
      <c r="T287" t="str">
        <f t="shared" si="4"/>
        <v>no</v>
      </c>
    </row>
    <row r="288" spans="1:20">
      <c r="A288" s="1">
        <v>45705</v>
      </c>
      <c r="B288" s="9">
        <v>45705</v>
      </c>
      <c r="C288" s="9" t="s">
        <v>203</v>
      </c>
      <c r="D288" t="s">
        <v>62</v>
      </c>
      <c r="E288" t="s">
        <v>56</v>
      </c>
      <c r="F288" t="s">
        <v>57</v>
      </c>
      <c r="H288" t="s">
        <v>58</v>
      </c>
      <c r="I288">
        <v>63864202</v>
      </c>
      <c r="L288" t="s">
        <v>96</v>
      </c>
      <c r="M288" s="2">
        <v>0.4279398148148148</v>
      </c>
      <c r="N288" s="2">
        <v>0.5529398148148148</v>
      </c>
      <c r="O288" s="2">
        <v>0.125</v>
      </c>
      <c r="P288">
        <v>5</v>
      </c>
      <c r="Q288" s="7">
        <v>15</v>
      </c>
      <c r="R288" t="b">
        <v>1</v>
      </c>
      <c r="S288" t="str">
        <f>_xlfn.IFNA(VLOOKUP(I288,מצבת_כלי_רכב!$E:$F,2,),"לא נמצא")</f>
        <v xml:space="preserve">אבי ברכה </v>
      </c>
      <c r="T288" t="str">
        <f t="shared" si="4"/>
        <v>no</v>
      </c>
    </row>
    <row r="289" spans="1:20">
      <c r="A289" s="1">
        <v>45705</v>
      </c>
      <c r="B289" s="9">
        <v>45705</v>
      </c>
      <c r="C289" s="9" t="s">
        <v>203</v>
      </c>
      <c r="D289" t="s">
        <v>62</v>
      </c>
      <c r="E289" t="s">
        <v>16</v>
      </c>
      <c r="F289" t="s">
        <v>17</v>
      </c>
      <c r="H289" t="s">
        <v>18</v>
      </c>
      <c r="I289">
        <v>39166002</v>
      </c>
      <c r="L289" t="s">
        <v>19</v>
      </c>
      <c r="M289" s="2">
        <v>0.47361111111111109</v>
      </c>
      <c r="N289" s="2">
        <v>0.48927083333333332</v>
      </c>
      <c r="O289" s="2">
        <v>1.5659722222222221E-2</v>
      </c>
      <c r="P289" t="s">
        <v>20</v>
      </c>
      <c r="Q289" s="7">
        <v>12</v>
      </c>
      <c r="R289" t="b">
        <v>1</v>
      </c>
      <c r="S289" t="str">
        <f>_xlfn.IFNA(VLOOKUP(I289,מצבת_כלי_רכב!$E:$F,2,),"לא נמצא")</f>
        <v>מאגר(יקום אלעד)</v>
      </c>
      <c r="T289" t="str">
        <f t="shared" si="4"/>
        <v>no</v>
      </c>
    </row>
    <row r="290" spans="1:20">
      <c r="A290" s="1">
        <v>45705</v>
      </c>
      <c r="B290" s="9">
        <v>45705</v>
      </c>
      <c r="C290" s="9" t="s">
        <v>203</v>
      </c>
      <c r="D290" t="s">
        <v>62</v>
      </c>
      <c r="E290" t="s">
        <v>16</v>
      </c>
      <c r="F290" t="s">
        <v>17</v>
      </c>
      <c r="H290" t="s">
        <v>18</v>
      </c>
      <c r="I290">
        <v>39166002</v>
      </c>
      <c r="L290" t="s">
        <v>141</v>
      </c>
      <c r="M290" s="2">
        <v>0.50796296296296295</v>
      </c>
      <c r="N290" s="2">
        <v>0.52879629629629632</v>
      </c>
      <c r="O290" s="2">
        <v>2.0833333333333332E-2</v>
      </c>
      <c r="P290">
        <v>6.3</v>
      </c>
      <c r="Q290" s="7">
        <v>3.15</v>
      </c>
      <c r="R290" t="b">
        <v>1</v>
      </c>
      <c r="S290" t="str">
        <f>_xlfn.IFNA(VLOOKUP(I290,מצבת_כלי_רכב!$E:$F,2,),"לא נמצא")</f>
        <v>מאגר(יקום אלעד)</v>
      </c>
      <c r="T290" t="str">
        <f t="shared" si="4"/>
        <v>no</v>
      </c>
    </row>
    <row r="291" spans="1:20">
      <c r="A291" s="1">
        <v>45705</v>
      </c>
      <c r="B291" s="9">
        <v>45705</v>
      </c>
      <c r="C291" s="9" t="s">
        <v>203</v>
      </c>
      <c r="D291" t="s">
        <v>62</v>
      </c>
      <c r="E291" t="s">
        <v>102</v>
      </c>
      <c r="F291" t="s">
        <v>103</v>
      </c>
      <c r="H291" t="s">
        <v>104</v>
      </c>
      <c r="I291">
        <v>75872701</v>
      </c>
      <c r="L291" t="s">
        <v>157</v>
      </c>
      <c r="M291" s="2">
        <v>0.52222222222222225</v>
      </c>
      <c r="N291" s="2">
        <v>0.53613425925925928</v>
      </c>
      <c r="O291" s="2">
        <v>1.3912037037037037E-2</v>
      </c>
      <c r="P291" t="s">
        <v>20</v>
      </c>
      <c r="Q291" s="7">
        <v>30</v>
      </c>
      <c r="R291" t="b">
        <v>1</v>
      </c>
      <c r="S291" t="str">
        <f>_xlfn.IFNA(VLOOKUP(I291,מצבת_כלי_רכב!$E:$F,2,),"לא נמצא")</f>
        <v>כנרת פרס</v>
      </c>
      <c r="T291" t="str">
        <f t="shared" si="4"/>
        <v>no</v>
      </c>
    </row>
    <row r="292" spans="1:20">
      <c r="A292" s="1">
        <v>45705</v>
      </c>
      <c r="B292" s="9">
        <v>45705</v>
      </c>
      <c r="C292" s="9" t="s">
        <v>203</v>
      </c>
      <c r="D292" t="s">
        <v>62</v>
      </c>
      <c r="E292" t="s">
        <v>21</v>
      </c>
      <c r="F292" t="s">
        <v>22</v>
      </c>
      <c r="H292" t="s">
        <v>23</v>
      </c>
      <c r="I292">
        <v>74599802</v>
      </c>
      <c r="L292" t="s">
        <v>51</v>
      </c>
      <c r="M292" s="2">
        <v>0.52640046296296295</v>
      </c>
      <c r="N292" s="2">
        <v>0.54258101851851848</v>
      </c>
      <c r="O292" s="2">
        <v>1.6180555555555556E-2</v>
      </c>
      <c r="P292">
        <v>6.4</v>
      </c>
      <c r="Q292" s="7">
        <v>2.4500000000000002</v>
      </c>
      <c r="R292" t="b">
        <v>1</v>
      </c>
      <c r="S292" t="str">
        <f>_xlfn.IFNA(VLOOKUP(I292,מצבת_כלי_רכב!$E:$F,2,),"לא נמצא")</f>
        <v>מחסן איציק משיח</v>
      </c>
      <c r="T292" t="str">
        <f t="shared" si="4"/>
        <v>no</v>
      </c>
    </row>
    <row r="293" spans="1:20">
      <c r="A293" s="1">
        <v>45705</v>
      </c>
      <c r="B293" s="9">
        <v>45705</v>
      </c>
      <c r="C293" s="9" t="s">
        <v>203</v>
      </c>
      <c r="D293" t="s">
        <v>62</v>
      </c>
      <c r="E293" t="s">
        <v>25</v>
      </c>
      <c r="F293" t="s">
        <v>26</v>
      </c>
      <c r="H293" t="s">
        <v>27</v>
      </c>
      <c r="I293">
        <v>50113501</v>
      </c>
      <c r="L293" t="s">
        <v>53</v>
      </c>
      <c r="M293" s="2">
        <v>0.52743055555555551</v>
      </c>
      <c r="N293" s="2">
        <v>0.64201388888888888</v>
      </c>
      <c r="O293" s="2">
        <v>0.11458333333333333</v>
      </c>
      <c r="P293">
        <v>7</v>
      </c>
      <c r="Q293" s="7">
        <v>19.25</v>
      </c>
      <c r="R293" t="b">
        <v>1</v>
      </c>
      <c r="S293" t="str">
        <f>_xlfn.IFNA(VLOOKUP(I293,מצבת_כלי_רכב!$E:$F,2,),"לא נמצא")</f>
        <v>יאיר חסידוב</v>
      </c>
      <c r="T293" t="str">
        <f t="shared" si="4"/>
        <v>no</v>
      </c>
    </row>
    <row r="294" spans="1:20">
      <c r="A294" s="1">
        <v>45705</v>
      </c>
      <c r="B294" s="9">
        <v>45705</v>
      </c>
      <c r="C294" s="9" t="s">
        <v>203</v>
      </c>
      <c r="D294" t="s">
        <v>62</v>
      </c>
      <c r="E294" t="s">
        <v>102</v>
      </c>
      <c r="F294" t="s">
        <v>103</v>
      </c>
      <c r="H294" t="s">
        <v>104</v>
      </c>
      <c r="I294">
        <v>75872701</v>
      </c>
      <c r="L294" t="s">
        <v>37</v>
      </c>
      <c r="M294" s="2">
        <v>0.54194444444444445</v>
      </c>
      <c r="N294" s="2">
        <v>0.56208333333333338</v>
      </c>
      <c r="O294" s="2">
        <v>2.013888888888889E-2</v>
      </c>
      <c r="P294">
        <v>11.88</v>
      </c>
      <c r="Q294" s="7">
        <v>5.74</v>
      </c>
      <c r="R294" t="b">
        <v>1</v>
      </c>
      <c r="S294" t="str">
        <f>_xlfn.IFNA(VLOOKUP(I294,מצבת_כלי_רכב!$E:$F,2,),"לא נמצא")</f>
        <v>כנרת פרס</v>
      </c>
      <c r="T294" t="str">
        <f t="shared" si="4"/>
        <v>no</v>
      </c>
    </row>
    <row r="295" spans="1:20">
      <c r="A295" s="1">
        <v>45705</v>
      </c>
      <c r="B295" s="9">
        <v>45705</v>
      </c>
      <c r="C295" s="9" t="s">
        <v>203</v>
      </c>
      <c r="D295" t="s">
        <v>62</v>
      </c>
      <c r="E295" t="s">
        <v>41</v>
      </c>
      <c r="F295" t="s">
        <v>42</v>
      </c>
      <c r="H295" t="s">
        <v>43</v>
      </c>
      <c r="I295">
        <v>76886302</v>
      </c>
      <c r="L295" t="s">
        <v>88</v>
      </c>
      <c r="M295" s="2">
        <v>0.58194444444444449</v>
      </c>
      <c r="N295" s="2">
        <v>0.70694444444444449</v>
      </c>
      <c r="O295" s="2">
        <v>0.125</v>
      </c>
      <c r="P295">
        <v>7</v>
      </c>
      <c r="Q295" s="7">
        <v>21</v>
      </c>
      <c r="R295" t="b">
        <v>1</v>
      </c>
      <c r="S295" t="str">
        <f>_xlfn.IFNA(VLOOKUP(I295,מצבת_כלי_רכב!$E:$F,2,),"לא נמצא")</f>
        <v>יניב הררי</v>
      </c>
      <c r="T295" t="str">
        <f t="shared" si="4"/>
        <v>no</v>
      </c>
    </row>
    <row r="296" spans="1:20">
      <c r="A296" s="1">
        <v>45705</v>
      </c>
      <c r="B296" s="9">
        <v>45705</v>
      </c>
      <c r="C296" s="9" t="s">
        <v>203</v>
      </c>
      <c r="D296" t="s">
        <v>62</v>
      </c>
      <c r="E296" t="s">
        <v>25</v>
      </c>
      <c r="F296" t="s">
        <v>26</v>
      </c>
      <c r="H296" t="s">
        <v>27</v>
      </c>
      <c r="I296">
        <v>50113501</v>
      </c>
      <c r="L296" t="s">
        <v>53</v>
      </c>
      <c r="M296" s="2">
        <v>0.64252314814814815</v>
      </c>
      <c r="N296" s="2">
        <v>0.75710648148148152</v>
      </c>
      <c r="O296" s="2">
        <v>0.11458333333333333</v>
      </c>
      <c r="P296">
        <v>7</v>
      </c>
      <c r="Q296" s="7">
        <v>19.25</v>
      </c>
      <c r="R296" t="b">
        <v>1</v>
      </c>
      <c r="S296" t="str">
        <f>_xlfn.IFNA(VLOOKUP(I296,מצבת_כלי_רכב!$E:$F,2,),"לא נמצא")</f>
        <v>יאיר חסידוב</v>
      </c>
      <c r="T296" t="str">
        <f t="shared" si="4"/>
        <v>no</v>
      </c>
    </row>
    <row r="297" spans="1:20">
      <c r="A297" s="1">
        <v>45706</v>
      </c>
      <c r="B297" s="9">
        <v>45706</v>
      </c>
      <c r="C297" s="9" t="s">
        <v>204</v>
      </c>
      <c r="D297" t="s">
        <v>64</v>
      </c>
      <c r="E297" t="s">
        <v>25</v>
      </c>
      <c r="F297" t="s">
        <v>26</v>
      </c>
      <c r="H297" t="s">
        <v>27</v>
      </c>
      <c r="I297">
        <v>50113501</v>
      </c>
      <c r="L297" t="s">
        <v>63</v>
      </c>
      <c r="M297" s="2">
        <v>0.41113425925925928</v>
      </c>
      <c r="N297" s="2">
        <v>0.53613425925925928</v>
      </c>
      <c r="O297" s="2">
        <v>0.125</v>
      </c>
      <c r="P297">
        <v>4.2</v>
      </c>
      <c r="Q297" s="7">
        <v>12.6</v>
      </c>
      <c r="R297" t="b">
        <v>1</v>
      </c>
      <c r="S297" t="str">
        <f>_xlfn.IFNA(VLOOKUP(I297,מצבת_כלי_רכב!$E:$F,2,),"לא נמצא")</f>
        <v>יאיר חסידוב</v>
      </c>
      <c r="T297" t="str">
        <f t="shared" si="4"/>
        <v>no</v>
      </c>
    </row>
    <row r="298" spans="1:20">
      <c r="A298" s="1">
        <v>45706</v>
      </c>
      <c r="B298" s="9">
        <v>45706</v>
      </c>
      <c r="C298" s="9" t="s">
        <v>204</v>
      </c>
      <c r="D298" t="s">
        <v>64</v>
      </c>
      <c r="E298" t="s">
        <v>109</v>
      </c>
      <c r="F298" t="s">
        <v>110</v>
      </c>
      <c r="G298">
        <v>22523518</v>
      </c>
      <c r="H298" t="s">
        <v>111</v>
      </c>
      <c r="I298">
        <v>31339202</v>
      </c>
      <c r="L298" t="s">
        <v>158</v>
      </c>
      <c r="M298" s="2">
        <v>0.41319444444444442</v>
      </c>
      <c r="N298" s="2">
        <v>0.49807870370370372</v>
      </c>
      <c r="O298" s="2">
        <v>8.4884259259259257E-2</v>
      </c>
      <c r="P298" t="s">
        <v>20</v>
      </c>
      <c r="Q298" s="7">
        <v>44</v>
      </c>
      <c r="R298" t="b">
        <v>1</v>
      </c>
      <c r="S298" t="str">
        <f>_xlfn.IFNA(VLOOKUP(I298,מצבת_כלי_רכב!$E:$F,2,),"לא נמצא")</f>
        <v xml:space="preserve">דוד זילברמן </v>
      </c>
      <c r="T298" t="str">
        <f t="shared" si="4"/>
        <v>no</v>
      </c>
    </row>
    <row r="299" spans="1:20">
      <c r="A299" s="1">
        <v>45706</v>
      </c>
      <c r="B299" s="9">
        <v>45706</v>
      </c>
      <c r="C299" s="9" t="s">
        <v>204</v>
      </c>
      <c r="D299" t="s">
        <v>64</v>
      </c>
      <c r="E299" t="s">
        <v>109</v>
      </c>
      <c r="F299" t="s">
        <v>110</v>
      </c>
      <c r="G299">
        <v>22523518</v>
      </c>
      <c r="H299" t="s">
        <v>111</v>
      </c>
      <c r="I299">
        <v>31339202</v>
      </c>
      <c r="L299" t="s">
        <v>40</v>
      </c>
      <c r="M299" s="2">
        <v>0.50673611111111116</v>
      </c>
      <c r="N299" s="2">
        <v>0.51953703703703702</v>
      </c>
      <c r="O299" s="2">
        <v>1.2800925925925926E-2</v>
      </c>
      <c r="P299">
        <v>12.4</v>
      </c>
      <c r="Q299" s="7">
        <v>3.72</v>
      </c>
      <c r="R299" t="b">
        <v>1</v>
      </c>
      <c r="S299" t="str">
        <f>_xlfn.IFNA(VLOOKUP(I299,מצבת_כלי_רכב!$E:$F,2,),"לא נמצא")</f>
        <v xml:space="preserve">דוד זילברמן </v>
      </c>
      <c r="T299" t="str">
        <f t="shared" si="4"/>
        <v>no</v>
      </c>
    </row>
    <row r="300" spans="1:20">
      <c r="A300" s="1">
        <v>45706</v>
      </c>
      <c r="B300" s="9">
        <v>45706</v>
      </c>
      <c r="C300" s="9" t="s">
        <v>204</v>
      </c>
      <c r="D300" t="s">
        <v>64</v>
      </c>
      <c r="E300" t="s">
        <v>41</v>
      </c>
      <c r="F300" t="s">
        <v>42</v>
      </c>
      <c r="H300" t="s">
        <v>43</v>
      </c>
      <c r="L300" t="s">
        <v>44</v>
      </c>
      <c r="M300" s="2">
        <v>0.50902777777777775</v>
      </c>
      <c r="N300" s="2">
        <v>0.57640046296296299</v>
      </c>
      <c r="O300" s="2">
        <v>6.7372685185185188E-2</v>
      </c>
      <c r="P300" t="s">
        <v>20</v>
      </c>
      <c r="Q300" s="7">
        <v>17</v>
      </c>
      <c r="R300" t="b">
        <v>1</v>
      </c>
      <c r="S300" t="str">
        <f>_xlfn.IFNA(VLOOKUP(I300,מצבת_כלי_רכב!$E:$F,2,),"לא נמצא")</f>
        <v>לא נמצא</v>
      </c>
      <c r="T300" t="str">
        <f t="shared" si="4"/>
        <v>no</v>
      </c>
    </row>
    <row r="301" spans="1:20">
      <c r="A301" s="1">
        <v>45706</v>
      </c>
      <c r="B301" s="9">
        <v>45706</v>
      </c>
      <c r="C301" s="9" t="s">
        <v>204</v>
      </c>
      <c r="D301" t="s">
        <v>64</v>
      </c>
      <c r="E301" t="s">
        <v>109</v>
      </c>
      <c r="F301" t="s">
        <v>110</v>
      </c>
      <c r="G301">
        <v>22523518</v>
      </c>
      <c r="H301" t="s">
        <v>111</v>
      </c>
      <c r="I301">
        <v>31339202</v>
      </c>
      <c r="L301" t="s">
        <v>40</v>
      </c>
      <c r="M301" s="2">
        <v>0.52692129629629625</v>
      </c>
      <c r="N301" s="2">
        <v>0.53065972222222224</v>
      </c>
      <c r="O301" s="2">
        <v>3.7384259259259259E-3</v>
      </c>
      <c r="P301">
        <v>12.4</v>
      </c>
      <c r="Q301" s="7">
        <v>1.03</v>
      </c>
      <c r="R301" t="b">
        <v>1</v>
      </c>
      <c r="S301" t="str">
        <f>_xlfn.IFNA(VLOOKUP(I301,מצבת_כלי_רכב!$E:$F,2,),"לא נמצא")</f>
        <v xml:space="preserve">דוד זילברמן </v>
      </c>
      <c r="T301" t="str">
        <f t="shared" si="4"/>
        <v>no</v>
      </c>
    </row>
    <row r="302" spans="1:20">
      <c r="A302" s="1">
        <v>45706</v>
      </c>
      <c r="B302" s="9">
        <v>45706</v>
      </c>
      <c r="C302" s="9" t="s">
        <v>204</v>
      </c>
      <c r="D302" t="s">
        <v>64</v>
      </c>
      <c r="E302" t="s">
        <v>72</v>
      </c>
      <c r="F302" t="s">
        <v>73</v>
      </c>
      <c r="G302" t="s">
        <v>74</v>
      </c>
      <c r="H302" t="s">
        <v>75</v>
      </c>
      <c r="I302">
        <v>70725702</v>
      </c>
      <c r="L302" t="s">
        <v>93</v>
      </c>
      <c r="M302" s="2">
        <v>0.52793981481481478</v>
      </c>
      <c r="N302" s="2">
        <v>0.58215277777777774</v>
      </c>
      <c r="O302" s="2">
        <v>5.4212962962962963E-2</v>
      </c>
      <c r="P302">
        <v>6.6</v>
      </c>
      <c r="Q302" s="7">
        <v>8.58</v>
      </c>
      <c r="R302" t="b">
        <v>1</v>
      </c>
      <c r="S302" t="str">
        <f>_xlfn.IFNA(VLOOKUP(I302,מצבת_כלי_רכב!$E:$F,2,),"לא נמצא")</f>
        <v>יחזקאל שמעוני</v>
      </c>
      <c r="T302" t="str">
        <f t="shared" si="4"/>
        <v>no</v>
      </c>
    </row>
    <row r="303" spans="1:20">
      <c r="A303" s="1">
        <v>45706</v>
      </c>
      <c r="B303" s="9">
        <v>45706</v>
      </c>
      <c r="C303" s="9" t="s">
        <v>204</v>
      </c>
      <c r="D303" t="s">
        <v>64</v>
      </c>
      <c r="E303" t="s">
        <v>109</v>
      </c>
      <c r="F303" t="s">
        <v>110</v>
      </c>
      <c r="G303">
        <v>22523518</v>
      </c>
      <c r="H303" t="s">
        <v>111</v>
      </c>
      <c r="I303">
        <v>31339202</v>
      </c>
      <c r="L303" t="s">
        <v>40</v>
      </c>
      <c r="M303" s="2">
        <v>0.53075231481481477</v>
      </c>
      <c r="N303" s="2">
        <v>0.55644675925925924</v>
      </c>
      <c r="O303" s="2">
        <v>2.5694444444444443E-2</v>
      </c>
      <c r="P303">
        <v>12.4</v>
      </c>
      <c r="Q303" s="7">
        <v>7.65</v>
      </c>
      <c r="R303" t="b">
        <v>1</v>
      </c>
      <c r="S303" t="str">
        <f>_xlfn.IFNA(VLOOKUP(I303,מצבת_כלי_רכב!$E:$F,2,),"לא נמצא")</f>
        <v xml:space="preserve">דוד זילברמן </v>
      </c>
      <c r="T303" t="str">
        <f t="shared" si="4"/>
        <v>no</v>
      </c>
    </row>
    <row r="304" spans="1:20">
      <c r="A304" s="1">
        <v>45706</v>
      </c>
      <c r="B304" s="9">
        <v>45706</v>
      </c>
      <c r="C304" s="9" t="s">
        <v>204</v>
      </c>
      <c r="D304" t="s">
        <v>64</v>
      </c>
      <c r="E304" t="s">
        <v>25</v>
      </c>
      <c r="F304" t="s">
        <v>26</v>
      </c>
      <c r="H304" t="s">
        <v>27</v>
      </c>
      <c r="I304">
        <v>50113501</v>
      </c>
      <c r="L304" t="s">
        <v>63</v>
      </c>
      <c r="M304" s="2">
        <v>0.53613425925925928</v>
      </c>
      <c r="N304" s="2">
        <v>0.64547453703703705</v>
      </c>
      <c r="O304" s="2">
        <v>0.10934027777777777</v>
      </c>
      <c r="P304">
        <v>4.2</v>
      </c>
      <c r="Q304" s="7">
        <v>10.99</v>
      </c>
      <c r="R304" t="b">
        <v>1</v>
      </c>
      <c r="S304" t="str">
        <f>_xlfn.IFNA(VLOOKUP(I304,מצבת_כלי_רכב!$E:$F,2,),"לא נמצא")</f>
        <v>יאיר חסידוב</v>
      </c>
      <c r="T304" t="str">
        <f t="shared" si="4"/>
        <v>no</v>
      </c>
    </row>
    <row r="305" spans="1:20">
      <c r="A305" s="1">
        <v>45706</v>
      </c>
      <c r="B305" s="9">
        <v>45706</v>
      </c>
      <c r="C305" s="9" t="s">
        <v>204</v>
      </c>
      <c r="D305" t="s">
        <v>64</v>
      </c>
      <c r="E305" t="s">
        <v>159</v>
      </c>
      <c r="F305" t="s">
        <v>160</v>
      </c>
      <c r="G305" s="3" t="s">
        <v>161</v>
      </c>
      <c r="H305" t="s">
        <v>162</v>
      </c>
      <c r="I305">
        <v>88365901</v>
      </c>
      <c r="L305" t="s">
        <v>163</v>
      </c>
      <c r="M305" s="2">
        <v>0.62980324074074079</v>
      </c>
      <c r="N305" s="2">
        <v>0.6596643518518519</v>
      </c>
      <c r="O305" s="2">
        <v>2.9861111111111113E-2</v>
      </c>
      <c r="P305">
        <v>4.5999999999999996</v>
      </c>
      <c r="Q305" s="7">
        <v>3.3</v>
      </c>
      <c r="R305" t="b">
        <v>1</v>
      </c>
      <c r="S305" t="str">
        <f>_xlfn.IFNA(VLOOKUP(I305,מצבת_כלי_רכב!$E:$F,2,),"לא נמצא")</f>
        <v>איציק גבע</v>
      </c>
      <c r="T305" t="str">
        <f t="shared" si="4"/>
        <v>no</v>
      </c>
    </row>
    <row r="306" spans="1:20">
      <c r="A306" s="1">
        <v>45707</v>
      </c>
      <c r="B306" s="9">
        <v>45707</v>
      </c>
      <c r="C306" s="9" t="s">
        <v>199</v>
      </c>
      <c r="D306" t="s">
        <v>15</v>
      </c>
      <c r="E306" t="s">
        <v>25</v>
      </c>
      <c r="F306" t="s">
        <v>26</v>
      </c>
      <c r="H306" t="s">
        <v>27</v>
      </c>
      <c r="I306">
        <v>50113501</v>
      </c>
      <c r="L306" t="s">
        <v>53</v>
      </c>
      <c r="M306" s="2">
        <v>0.35854166666666665</v>
      </c>
      <c r="N306" s="2">
        <v>0.48354166666666665</v>
      </c>
      <c r="O306" s="2">
        <v>0.125</v>
      </c>
      <c r="P306">
        <v>7</v>
      </c>
      <c r="Q306" s="7">
        <v>21</v>
      </c>
      <c r="R306" t="b">
        <v>1</v>
      </c>
      <c r="S306" t="str">
        <f>_xlfn.IFNA(VLOOKUP(I306,מצבת_כלי_רכב!$E:$F,2,),"לא נמצא")</f>
        <v>יאיר חסידוב</v>
      </c>
      <c r="T306" t="str">
        <f t="shared" si="4"/>
        <v>no</v>
      </c>
    </row>
    <row r="307" spans="1:20">
      <c r="A307" s="1">
        <v>45707</v>
      </c>
      <c r="B307" s="9">
        <v>45707</v>
      </c>
      <c r="C307" s="9" t="s">
        <v>199</v>
      </c>
      <c r="D307" t="s">
        <v>15</v>
      </c>
      <c r="E307" t="s">
        <v>21</v>
      </c>
      <c r="F307" t="s">
        <v>22</v>
      </c>
      <c r="H307" t="s">
        <v>23</v>
      </c>
      <c r="I307">
        <v>74599802</v>
      </c>
      <c r="L307" t="s">
        <v>24</v>
      </c>
      <c r="M307" s="2">
        <v>0.42510416666666667</v>
      </c>
      <c r="N307" s="2">
        <v>0.43482638888888892</v>
      </c>
      <c r="O307" s="2">
        <v>9.7222222222222224E-3</v>
      </c>
      <c r="P307">
        <v>6.3</v>
      </c>
      <c r="Q307" s="7">
        <v>1.47</v>
      </c>
      <c r="R307" t="b">
        <v>1</v>
      </c>
      <c r="S307" t="str">
        <f>_xlfn.IFNA(VLOOKUP(I307,מצבת_כלי_רכב!$E:$F,2,),"לא נמצא")</f>
        <v>מחסן איציק משיח</v>
      </c>
      <c r="T307" t="str">
        <f t="shared" si="4"/>
        <v>no</v>
      </c>
    </row>
    <row r="308" spans="1:20">
      <c r="A308" s="1">
        <v>45707</v>
      </c>
      <c r="B308" s="9">
        <v>45707</v>
      </c>
      <c r="C308" s="9" t="s">
        <v>199</v>
      </c>
      <c r="D308" t="s">
        <v>15</v>
      </c>
      <c r="E308" t="s">
        <v>85</v>
      </c>
      <c r="F308" t="s">
        <v>86</v>
      </c>
      <c r="H308" t="s">
        <v>87</v>
      </c>
      <c r="I308">
        <v>54718201</v>
      </c>
      <c r="L308" t="s">
        <v>90</v>
      </c>
      <c r="M308" s="2">
        <v>0.4470601851851852</v>
      </c>
      <c r="N308" s="2">
        <v>0.66018518518518521</v>
      </c>
      <c r="O308" s="2">
        <v>0.21312500000000001</v>
      </c>
      <c r="P308" t="s">
        <v>20</v>
      </c>
      <c r="Q308" s="7">
        <v>100</v>
      </c>
      <c r="R308" t="b">
        <v>1</v>
      </c>
      <c r="S308" t="str">
        <f>_xlfn.IFNA(VLOOKUP(I308,מצבת_כלי_רכב!$E:$F,2,),"לא נמצא")</f>
        <v>עמית רוזנשטיין</v>
      </c>
      <c r="T308" t="str">
        <f t="shared" si="4"/>
        <v>no</v>
      </c>
    </row>
    <row r="309" spans="1:20">
      <c r="A309" s="1">
        <v>45707</v>
      </c>
      <c r="B309" s="9">
        <v>45707</v>
      </c>
      <c r="C309" s="9" t="s">
        <v>199</v>
      </c>
      <c r="D309" t="s">
        <v>15</v>
      </c>
      <c r="E309" t="s">
        <v>16</v>
      </c>
      <c r="F309" t="s">
        <v>17</v>
      </c>
      <c r="H309" t="s">
        <v>18</v>
      </c>
      <c r="I309">
        <v>39166002</v>
      </c>
      <c r="L309" t="s">
        <v>37</v>
      </c>
      <c r="M309" s="2">
        <v>0.52811342592592592</v>
      </c>
      <c r="N309" s="2">
        <v>0.5332175925925926</v>
      </c>
      <c r="O309" s="2">
        <v>5.1041666666666666E-3</v>
      </c>
      <c r="P309">
        <v>11.88</v>
      </c>
      <c r="Q309" s="7">
        <v>1.39</v>
      </c>
      <c r="R309" t="b">
        <v>1</v>
      </c>
      <c r="S309" t="str">
        <f>_xlfn.IFNA(VLOOKUP(I309,מצבת_כלי_רכב!$E:$F,2,),"לא נמצא")</f>
        <v>מאגר(יקום אלעד)</v>
      </c>
      <c r="T309" t="str">
        <f t="shared" si="4"/>
        <v>no</v>
      </c>
    </row>
    <row r="310" spans="1:20">
      <c r="A310" s="1">
        <v>45707</v>
      </c>
      <c r="B310" s="9">
        <v>45707</v>
      </c>
      <c r="C310" s="9" t="s">
        <v>199</v>
      </c>
      <c r="D310" t="s">
        <v>15</v>
      </c>
      <c r="E310" t="s">
        <v>16</v>
      </c>
      <c r="F310" t="s">
        <v>17</v>
      </c>
      <c r="H310" t="s">
        <v>18</v>
      </c>
      <c r="I310">
        <v>39166002</v>
      </c>
      <c r="L310" t="s">
        <v>37</v>
      </c>
      <c r="M310" s="2">
        <v>0.55935185185185188</v>
      </c>
      <c r="N310" s="2">
        <v>0.5685069444444445</v>
      </c>
      <c r="O310" s="2">
        <v>9.1550925925925931E-3</v>
      </c>
      <c r="P310">
        <v>11.88</v>
      </c>
      <c r="Q310" s="7">
        <v>2.57</v>
      </c>
      <c r="R310" t="b">
        <v>1</v>
      </c>
      <c r="S310" t="str">
        <f>_xlfn.IFNA(VLOOKUP(I310,מצבת_כלי_רכב!$E:$F,2,),"לא נמצא")</f>
        <v>מאגר(יקום אלעד)</v>
      </c>
      <c r="T310" t="str">
        <f t="shared" si="4"/>
        <v>no</v>
      </c>
    </row>
    <row r="311" spans="1:20">
      <c r="A311" s="1">
        <v>45707</v>
      </c>
      <c r="B311" s="9">
        <v>45707</v>
      </c>
      <c r="C311" s="9" t="s">
        <v>199</v>
      </c>
      <c r="D311" t="s">
        <v>15</v>
      </c>
      <c r="E311" t="s">
        <v>41</v>
      </c>
      <c r="F311" t="s">
        <v>42</v>
      </c>
      <c r="H311" t="s">
        <v>43</v>
      </c>
      <c r="I311">
        <v>76886302</v>
      </c>
      <c r="L311" t="s">
        <v>40</v>
      </c>
      <c r="M311" s="2">
        <v>0.56391203703703707</v>
      </c>
      <c r="N311" s="2">
        <v>0.67453703703703705</v>
      </c>
      <c r="O311" s="2">
        <v>0.110625</v>
      </c>
      <c r="P311">
        <v>12.4</v>
      </c>
      <c r="Q311" s="7">
        <v>32.86</v>
      </c>
      <c r="R311" t="b">
        <v>1</v>
      </c>
      <c r="S311" t="str">
        <f>_xlfn.IFNA(VLOOKUP(I311,מצבת_כלי_רכב!$E:$F,2,),"לא נמצא")</f>
        <v>יניב הררי</v>
      </c>
      <c r="T311" t="str">
        <f t="shared" si="4"/>
        <v>no</v>
      </c>
    </row>
    <row r="312" spans="1:20">
      <c r="A312" s="1">
        <v>45708</v>
      </c>
      <c r="B312" s="9">
        <v>45708</v>
      </c>
      <c r="C312" s="9" t="s">
        <v>200</v>
      </c>
      <c r="D312" t="s">
        <v>33</v>
      </c>
      <c r="E312" t="s">
        <v>41</v>
      </c>
      <c r="F312" t="s">
        <v>42</v>
      </c>
      <c r="H312" t="s">
        <v>43</v>
      </c>
      <c r="I312">
        <v>76886302</v>
      </c>
      <c r="L312" t="s">
        <v>88</v>
      </c>
      <c r="M312" s="2">
        <v>0.44856481481481481</v>
      </c>
      <c r="N312" s="2">
        <v>0.57356481481481481</v>
      </c>
      <c r="O312" s="2">
        <v>0.125</v>
      </c>
      <c r="P312">
        <v>7</v>
      </c>
      <c r="Q312" s="7">
        <v>21</v>
      </c>
      <c r="R312" t="b">
        <v>1</v>
      </c>
      <c r="S312" t="str">
        <f>_xlfn.IFNA(VLOOKUP(I312,מצבת_כלי_רכב!$E:$F,2,),"לא נמצא")</f>
        <v>יניב הררי</v>
      </c>
      <c r="T312" t="str">
        <f t="shared" si="4"/>
        <v>no</v>
      </c>
    </row>
    <row r="313" spans="1:20">
      <c r="A313" s="1">
        <v>45708</v>
      </c>
      <c r="B313" s="9">
        <v>45708</v>
      </c>
      <c r="C313" s="9" t="s">
        <v>200</v>
      </c>
      <c r="D313" t="s">
        <v>33</v>
      </c>
      <c r="E313" t="s">
        <v>77</v>
      </c>
      <c r="F313" t="s">
        <v>78</v>
      </c>
      <c r="G313" t="s">
        <v>74</v>
      </c>
      <c r="H313" t="s">
        <v>79</v>
      </c>
      <c r="I313">
        <v>77443601</v>
      </c>
      <c r="L313" t="s">
        <v>80</v>
      </c>
      <c r="M313" s="2">
        <v>0.49678240740740742</v>
      </c>
      <c r="N313" s="2">
        <v>0.50655092592592588</v>
      </c>
      <c r="O313" s="2">
        <v>9.7685185185185184E-3</v>
      </c>
      <c r="P313">
        <v>5.5</v>
      </c>
      <c r="Q313" s="7">
        <v>1.28</v>
      </c>
      <c r="R313" t="b">
        <v>1</v>
      </c>
      <c r="S313" t="str">
        <f>_xlfn.IFNA(VLOOKUP(I313,מצבת_כלי_רכב!$E:$F,2,),"לא נמצא")</f>
        <v>דניאל קעאטבי</v>
      </c>
      <c r="T313" t="str">
        <f t="shared" si="4"/>
        <v>no</v>
      </c>
    </row>
    <row r="314" spans="1:20">
      <c r="A314" s="1">
        <v>45708</v>
      </c>
      <c r="B314" s="9">
        <v>45708</v>
      </c>
      <c r="C314" s="9" t="s">
        <v>200</v>
      </c>
      <c r="D314" t="s">
        <v>33</v>
      </c>
      <c r="E314" t="s">
        <v>16</v>
      </c>
      <c r="F314" t="s">
        <v>17</v>
      </c>
      <c r="H314" t="s">
        <v>18</v>
      </c>
      <c r="I314">
        <v>39166002</v>
      </c>
      <c r="L314" t="s">
        <v>164</v>
      </c>
      <c r="M314" s="2">
        <v>0.60061342592592593</v>
      </c>
      <c r="N314" s="2">
        <v>0.6159606481481481</v>
      </c>
      <c r="O314" s="2">
        <v>1.5347222222222222E-2</v>
      </c>
      <c r="P314" t="s">
        <v>20</v>
      </c>
      <c r="Q314" s="7">
        <v>25</v>
      </c>
      <c r="R314" t="b">
        <v>1</v>
      </c>
      <c r="S314" t="str">
        <f>_xlfn.IFNA(VLOOKUP(I314,מצבת_כלי_רכב!$E:$F,2,),"לא נמצא")</f>
        <v>מאגר(יקום אלעד)</v>
      </c>
      <c r="T314" t="str">
        <f t="shared" si="4"/>
        <v>no</v>
      </c>
    </row>
    <row r="315" spans="1:20">
      <c r="A315" s="1">
        <v>45711</v>
      </c>
      <c r="B315" s="9">
        <v>45711</v>
      </c>
      <c r="C315" s="9" t="s">
        <v>202</v>
      </c>
      <c r="D315" t="s">
        <v>60</v>
      </c>
      <c r="E315" t="s">
        <v>34</v>
      </c>
      <c r="F315" t="s">
        <v>35</v>
      </c>
      <c r="H315" t="s">
        <v>36</v>
      </c>
      <c r="I315">
        <v>8280686</v>
      </c>
      <c r="L315" t="s">
        <v>132</v>
      </c>
      <c r="M315" s="2">
        <v>0.58031250000000001</v>
      </c>
      <c r="N315" s="2">
        <v>0.65809027777777773</v>
      </c>
      <c r="O315" s="2">
        <v>7.7777777777777779E-2</v>
      </c>
      <c r="P315">
        <v>5.64</v>
      </c>
      <c r="Q315" s="7">
        <v>10.53</v>
      </c>
      <c r="R315" t="b">
        <v>1</v>
      </c>
      <c r="S315" t="str">
        <f>_xlfn.IFNA(VLOOKUP(I315,מצבת_כלי_רכב!$E:$F,2,),"לא נמצא")</f>
        <v>אורי צמח</v>
      </c>
      <c r="T315" t="str">
        <f t="shared" si="4"/>
        <v>no</v>
      </c>
    </row>
    <row r="316" spans="1:20">
      <c r="A316" s="1">
        <v>45712</v>
      </c>
      <c r="B316" s="9">
        <v>45712</v>
      </c>
      <c r="C316" s="9" t="s">
        <v>203</v>
      </c>
      <c r="D316" t="s">
        <v>62</v>
      </c>
      <c r="E316" t="s">
        <v>165</v>
      </c>
      <c r="F316" t="s">
        <v>166</v>
      </c>
      <c r="H316" t="s">
        <v>167</v>
      </c>
      <c r="I316">
        <v>39429702</v>
      </c>
      <c r="L316" t="s">
        <v>88</v>
      </c>
      <c r="M316" s="2">
        <v>0.50967592592592592</v>
      </c>
      <c r="N316" s="2">
        <v>0.57787037037037037</v>
      </c>
      <c r="O316" s="2">
        <v>6.8194444444444446E-2</v>
      </c>
      <c r="P316">
        <v>7</v>
      </c>
      <c r="Q316" s="7">
        <v>11.43</v>
      </c>
      <c r="R316" t="b">
        <v>1</v>
      </c>
      <c r="S316" t="str">
        <f>_xlfn.IFNA(VLOOKUP(I316,מצבת_כלי_רכב!$E:$F,2,),"לא נמצא")</f>
        <v xml:space="preserve">ירון יוסף </v>
      </c>
      <c r="T316" t="str">
        <f t="shared" si="4"/>
        <v>no</v>
      </c>
    </row>
    <row r="317" spans="1:20" s="5" customFormat="1">
      <c r="A317" s="4">
        <v>45712</v>
      </c>
      <c r="B317" s="10">
        <v>45712</v>
      </c>
      <c r="C317" s="9" t="s">
        <v>203</v>
      </c>
      <c r="D317" s="5" t="s">
        <v>62</v>
      </c>
      <c r="E317" s="5" t="s">
        <v>82</v>
      </c>
      <c r="F317" s="5" t="s">
        <v>38</v>
      </c>
      <c r="G317" s="5" t="s">
        <v>74</v>
      </c>
      <c r="H317" s="5" t="s">
        <v>83</v>
      </c>
      <c r="I317" s="5">
        <v>6823255</v>
      </c>
      <c r="L317" s="5" t="s">
        <v>168</v>
      </c>
      <c r="M317" s="6">
        <v>0.51111111111111107</v>
      </c>
      <c r="N317" s="6">
        <v>0.53515046296296298</v>
      </c>
      <c r="O317" s="6">
        <v>2.4039351851851853E-2</v>
      </c>
      <c r="P317" s="5" t="s">
        <v>20</v>
      </c>
      <c r="Q317" s="8">
        <v>20</v>
      </c>
      <c r="R317" s="5" t="b">
        <v>1</v>
      </c>
      <c r="S317" t="str">
        <f>_xlfn.IFNA(VLOOKUP(I317,מצבת_כלי_רכב!$E:$F,2,),"לא נמצא")</f>
        <v xml:space="preserve">אמנון גבע </v>
      </c>
      <c r="T317" t="str">
        <f t="shared" si="4"/>
        <v>no</v>
      </c>
    </row>
    <row r="318" spans="1:20">
      <c r="A318" s="1">
        <v>45713</v>
      </c>
      <c r="B318" s="9">
        <v>45713</v>
      </c>
      <c r="C318" s="9" t="s">
        <v>204</v>
      </c>
      <c r="D318" t="s">
        <v>64</v>
      </c>
      <c r="E318" t="s">
        <v>109</v>
      </c>
      <c r="F318" t="s">
        <v>110</v>
      </c>
      <c r="G318">
        <v>22523518</v>
      </c>
      <c r="H318" t="s">
        <v>111</v>
      </c>
      <c r="I318">
        <v>31339202</v>
      </c>
      <c r="L318" t="s">
        <v>169</v>
      </c>
      <c r="M318" s="2">
        <v>0.36458333333333331</v>
      </c>
      <c r="N318" s="2">
        <v>0.45730324074074075</v>
      </c>
      <c r="O318" s="2">
        <v>9.2719907407407404E-2</v>
      </c>
      <c r="P318" t="s">
        <v>20</v>
      </c>
      <c r="Q318" s="7">
        <v>45</v>
      </c>
      <c r="R318" t="b">
        <v>1</v>
      </c>
      <c r="S318" t="str">
        <f>_xlfn.IFNA(VLOOKUP(I318,מצבת_כלי_רכב!$E:$F,2,),"לא נמצא")</f>
        <v xml:space="preserve">דוד זילברמן </v>
      </c>
      <c r="T318" t="str">
        <f t="shared" si="4"/>
        <v>no</v>
      </c>
    </row>
    <row r="319" spans="1:20">
      <c r="A319" s="1">
        <v>45713</v>
      </c>
      <c r="B319" s="9">
        <v>45713</v>
      </c>
      <c r="C319" s="9" t="s">
        <v>204</v>
      </c>
      <c r="D319" t="s">
        <v>64</v>
      </c>
      <c r="E319" t="s">
        <v>16</v>
      </c>
      <c r="F319" t="s">
        <v>17</v>
      </c>
      <c r="H319" t="s">
        <v>18</v>
      </c>
      <c r="I319">
        <v>39166002</v>
      </c>
      <c r="L319" t="s">
        <v>81</v>
      </c>
      <c r="M319" s="2">
        <v>0.44991898148148146</v>
      </c>
      <c r="N319" s="2">
        <v>0.45480324074074074</v>
      </c>
      <c r="O319" s="2">
        <v>4.8842592592592592E-3</v>
      </c>
      <c r="P319">
        <v>12.4</v>
      </c>
      <c r="Q319" s="7">
        <v>1.45</v>
      </c>
      <c r="R319" t="b">
        <v>1</v>
      </c>
      <c r="S319" t="str">
        <f>_xlfn.IFNA(VLOOKUP(I319,מצבת_כלי_רכב!$E:$F,2,),"לא נמצא")</f>
        <v>מאגר(יקום אלעד)</v>
      </c>
      <c r="T319" t="str">
        <f t="shared" si="4"/>
        <v>no</v>
      </c>
    </row>
    <row r="320" spans="1:20">
      <c r="A320" s="1">
        <v>45713</v>
      </c>
      <c r="B320" s="9">
        <v>45713</v>
      </c>
      <c r="C320" s="9" t="s">
        <v>204</v>
      </c>
      <c r="D320" t="s">
        <v>64</v>
      </c>
      <c r="E320" t="s">
        <v>56</v>
      </c>
      <c r="F320" t="s">
        <v>57</v>
      </c>
      <c r="H320" t="s">
        <v>58</v>
      </c>
      <c r="I320">
        <v>63864202</v>
      </c>
      <c r="L320" t="s">
        <v>50</v>
      </c>
      <c r="M320" s="2">
        <v>0.47194444444444444</v>
      </c>
      <c r="N320" s="2">
        <v>0.83333333333333337</v>
      </c>
      <c r="O320" s="2">
        <v>0.36138888888888887</v>
      </c>
      <c r="P320">
        <v>5</v>
      </c>
      <c r="Q320" s="7">
        <v>43.33</v>
      </c>
      <c r="R320" t="b">
        <v>1</v>
      </c>
      <c r="S320" t="str">
        <f>_xlfn.IFNA(VLOOKUP(I320,מצבת_כלי_רכב!$E:$F,2,),"לא נמצא")</f>
        <v xml:space="preserve">אבי ברכה </v>
      </c>
      <c r="T320" t="str">
        <f t="shared" si="4"/>
        <v>no</v>
      </c>
    </row>
    <row r="321" spans="1:20">
      <c r="A321" s="1">
        <v>45713</v>
      </c>
      <c r="B321" s="9">
        <v>45713</v>
      </c>
      <c r="C321" s="9" t="s">
        <v>204</v>
      </c>
      <c r="D321" t="s">
        <v>64</v>
      </c>
      <c r="E321" t="s">
        <v>16</v>
      </c>
      <c r="F321" t="s">
        <v>17</v>
      </c>
      <c r="H321" t="s">
        <v>18</v>
      </c>
      <c r="I321">
        <v>39166002</v>
      </c>
      <c r="L321" t="s">
        <v>37</v>
      </c>
      <c r="M321" s="2">
        <v>0.47953703703703704</v>
      </c>
      <c r="N321" s="2">
        <v>0.48744212962962963</v>
      </c>
      <c r="O321" s="2">
        <v>7.905092592592592E-3</v>
      </c>
      <c r="P321">
        <v>11.88</v>
      </c>
      <c r="Q321" s="7">
        <v>2.1800000000000002</v>
      </c>
      <c r="R321" t="b">
        <v>1</v>
      </c>
      <c r="S321" t="str">
        <f>_xlfn.IFNA(VLOOKUP(I321,מצבת_כלי_רכב!$E:$F,2,),"לא נמצא")</f>
        <v>מאגר(יקום אלעד)</v>
      </c>
      <c r="T321" t="str">
        <f t="shared" si="4"/>
        <v>no</v>
      </c>
    </row>
    <row r="322" spans="1:20">
      <c r="A322" s="1">
        <v>45713</v>
      </c>
      <c r="B322" s="9">
        <v>45713</v>
      </c>
      <c r="C322" s="9" t="s">
        <v>204</v>
      </c>
      <c r="D322" t="s">
        <v>64</v>
      </c>
      <c r="E322" t="s">
        <v>25</v>
      </c>
      <c r="F322" t="s">
        <v>26</v>
      </c>
      <c r="H322" t="s">
        <v>27</v>
      </c>
      <c r="I322">
        <v>50113501</v>
      </c>
      <c r="L322" t="s">
        <v>24</v>
      </c>
      <c r="M322" s="2">
        <v>0.51120370370370372</v>
      </c>
      <c r="N322" s="2">
        <v>0.54461805555555554</v>
      </c>
      <c r="O322" s="2">
        <v>3.3414351851851855E-2</v>
      </c>
      <c r="P322">
        <v>6.3</v>
      </c>
      <c r="Q322" s="7">
        <v>5.04</v>
      </c>
      <c r="R322" t="b">
        <v>1</v>
      </c>
      <c r="S322" t="str">
        <f>_xlfn.IFNA(VLOOKUP(I322,מצבת_כלי_רכב!$E:$F,2,),"לא נמצא")</f>
        <v>יאיר חסידוב</v>
      </c>
      <c r="T322" t="str">
        <f t="shared" si="4"/>
        <v>no</v>
      </c>
    </row>
    <row r="323" spans="1:20">
      <c r="A323" s="1">
        <v>45713</v>
      </c>
      <c r="B323" s="9">
        <v>45713</v>
      </c>
      <c r="C323" s="9" t="s">
        <v>204</v>
      </c>
      <c r="D323" t="s">
        <v>64</v>
      </c>
      <c r="E323" t="s">
        <v>165</v>
      </c>
      <c r="F323" t="s">
        <v>166</v>
      </c>
      <c r="H323" t="s">
        <v>167</v>
      </c>
      <c r="L323" t="s">
        <v>170</v>
      </c>
      <c r="M323" s="2">
        <v>0.51249999999999996</v>
      </c>
      <c r="N323" s="2">
        <v>0.56743055555555555</v>
      </c>
      <c r="O323" s="2">
        <v>5.4930555555555559E-2</v>
      </c>
      <c r="P323" t="s">
        <v>20</v>
      </c>
      <c r="Q323" s="7">
        <v>42</v>
      </c>
      <c r="R323" t="b">
        <v>1</v>
      </c>
      <c r="S323" t="str">
        <f>_xlfn.IFNA(VLOOKUP(I323,מצבת_כלי_רכב!$E:$F,2,),"לא נמצא")</f>
        <v>לא נמצא</v>
      </c>
      <c r="T323" t="str">
        <f t="shared" ref="T323:T386" si="5">IF(OR(C323="Friday", C323="Saturday"),"yes","no")</f>
        <v>no</v>
      </c>
    </row>
    <row r="324" spans="1:20">
      <c r="A324" s="1">
        <v>45713</v>
      </c>
      <c r="B324" s="9">
        <v>45713</v>
      </c>
      <c r="C324" s="9" t="s">
        <v>204</v>
      </c>
      <c r="D324" t="s">
        <v>64</v>
      </c>
      <c r="E324" t="s">
        <v>165</v>
      </c>
      <c r="F324" t="s">
        <v>166</v>
      </c>
      <c r="H324" t="s">
        <v>167</v>
      </c>
      <c r="I324">
        <v>39429702</v>
      </c>
      <c r="L324" t="s">
        <v>88</v>
      </c>
      <c r="M324" s="2">
        <v>0.58042824074074073</v>
      </c>
      <c r="N324" s="2">
        <v>0.65056712962962959</v>
      </c>
      <c r="O324" s="2">
        <v>7.013888888888889E-2</v>
      </c>
      <c r="P324">
        <v>7</v>
      </c>
      <c r="Q324" s="7">
        <v>11.78</v>
      </c>
      <c r="R324" t="b">
        <v>1</v>
      </c>
      <c r="S324" t="str">
        <f>_xlfn.IFNA(VLOOKUP(I324,מצבת_כלי_רכב!$E:$F,2,),"לא נמצא")</f>
        <v xml:space="preserve">ירון יוסף </v>
      </c>
      <c r="T324" t="str">
        <f t="shared" si="5"/>
        <v>no</v>
      </c>
    </row>
    <row r="325" spans="1:20">
      <c r="A325" s="1">
        <v>45713</v>
      </c>
      <c r="B325" s="9">
        <v>45713</v>
      </c>
      <c r="C325" s="9" t="s">
        <v>204</v>
      </c>
      <c r="D325" t="s">
        <v>64</v>
      </c>
      <c r="E325" t="s">
        <v>82</v>
      </c>
      <c r="F325" t="s">
        <v>38</v>
      </c>
      <c r="G325" t="s">
        <v>74</v>
      </c>
      <c r="H325" t="s">
        <v>83</v>
      </c>
      <c r="I325">
        <v>6823255</v>
      </c>
      <c r="L325" t="s">
        <v>51</v>
      </c>
      <c r="M325" s="2">
        <v>0.60289351851851847</v>
      </c>
      <c r="N325" s="2">
        <v>0.68069444444444449</v>
      </c>
      <c r="O325" s="2">
        <v>7.7800925925925926E-2</v>
      </c>
      <c r="P325">
        <v>6.4</v>
      </c>
      <c r="Q325" s="7">
        <v>11.95</v>
      </c>
      <c r="R325" t="b">
        <v>1</v>
      </c>
      <c r="S325" t="str">
        <f>_xlfn.IFNA(VLOOKUP(I325,מצבת_כלי_רכב!$E:$F,2,),"לא נמצא")</f>
        <v xml:space="preserve">אמנון גבע </v>
      </c>
      <c r="T325" t="str">
        <f t="shared" si="5"/>
        <v>no</v>
      </c>
    </row>
    <row r="326" spans="1:20">
      <c r="A326" s="1">
        <v>45713</v>
      </c>
      <c r="B326" s="9">
        <v>45713</v>
      </c>
      <c r="C326" s="9" t="s">
        <v>204</v>
      </c>
      <c r="D326" t="s">
        <v>64</v>
      </c>
      <c r="E326" t="s">
        <v>21</v>
      </c>
      <c r="F326" t="s">
        <v>22</v>
      </c>
      <c r="H326" t="s">
        <v>23</v>
      </c>
      <c r="I326">
        <v>74599802</v>
      </c>
      <c r="L326" t="s">
        <v>118</v>
      </c>
      <c r="M326" s="2">
        <v>0.69421296296296298</v>
      </c>
      <c r="N326" s="2">
        <v>0.70462962962962961</v>
      </c>
      <c r="O326" s="2">
        <v>1.0416666666666666E-2</v>
      </c>
      <c r="P326">
        <v>6.4</v>
      </c>
      <c r="Q326" s="7">
        <v>1.6</v>
      </c>
      <c r="R326" t="b">
        <v>1</v>
      </c>
      <c r="S326" t="str">
        <f>_xlfn.IFNA(VLOOKUP(I326,מצבת_כלי_רכב!$E:$F,2,),"לא נמצא")</f>
        <v>מחסן איציק משיח</v>
      </c>
      <c r="T326" t="str">
        <f t="shared" si="5"/>
        <v>no</v>
      </c>
    </row>
    <row r="327" spans="1:20">
      <c r="A327" s="1">
        <v>45714</v>
      </c>
      <c r="B327" s="9">
        <v>45714</v>
      </c>
      <c r="C327" s="9" t="s">
        <v>199</v>
      </c>
      <c r="D327" t="s">
        <v>15</v>
      </c>
      <c r="E327" t="s">
        <v>21</v>
      </c>
      <c r="F327" t="s">
        <v>38</v>
      </c>
      <c r="H327" t="s">
        <v>39</v>
      </c>
      <c r="I327">
        <v>53484801</v>
      </c>
      <c r="L327" t="s">
        <v>65</v>
      </c>
      <c r="M327" s="2">
        <v>0.38743055555555556</v>
      </c>
      <c r="N327" s="2">
        <v>0.53326388888888887</v>
      </c>
      <c r="O327" s="2">
        <v>0.14583333333333334</v>
      </c>
      <c r="P327">
        <v>3</v>
      </c>
      <c r="Q327" s="7">
        <v>10.5</v>
      </c>
      <c r="R327" t="b">
        <v>1</v>
      </c>
      <c r="S327" t="str">
        <f>_xlfn.IFNA(VLOOKUP(I327,מצבת_כלי_רכב!$E:$F,2,),"לא נמצא")</f>
        <v>איציק גבע</v>
      </c>
      <c r="T327" t="str">
        <f t="shared" si="5"/>
        <v>no</v>
      </c>
    </row>
    <row r="328" spans="1:20">
      <c r="A328" s="1">
        <v>45714</v>
      </c>
      <c r="B328" s="9">
        <v>45714</v>
      </c>
      <c r="C328" s="9" t="s">
        <v>199</v>
      </c>
      <c r="D328" t="s">
        <v>15</v>
      </c>
      <c r="E328" t="s">
        <v>109</v>
      </c>
      <c r="F328" t="s">
        <v>110</v>
      </c>
      <c r="G328">
        <v>22523518</v>
      </c>
      <c r="H328" t="s">
        <v>111</v>
      </c>
      <c r="I328">
        <v>31339202</v>
      </c>
      <c r="L328" t="s">
        <v>158</v>
      </c>
      <c r="M328" s="2">
        <v>0.41736111111111113</v>
      </c>
      <c r="N328" s="2">
        <v>0.47804398148148147</v>
      </c>
      <c r="O328" s="2">
        <v>6.0682870370370373E-2</v>
      </c>
      <c r="P328" t="s">
        <v>20</v>
      </c>
      <c r="Q328" s="7">
        <v>33</v>
      </c>
      <c r="R328" t="b">
        <v>1</v>
      </c>
      <c r="S328" t="str">
        <f>_xlfn.IFNA(VLOOKUP(I328,מצבת_כלי_רכב!$E:$F,2,),"לא נמצא")</f>
        <v xml:space="preserve">דוד זילברמן </v>
      </c>
      <c r="T328" t="str">
        <f t="shared" si="5"/>
        <v>no</v>
      </c>
    </row>
    <row r="329" spans="1:20">
      <c r="A329" s="1">
        <v>45714</v>
      </c>
      <c r="B329" s="9">
        <v>45714</v>
      </c>
      <c r="C329" s="9" t="s">
        <v>199</v>
      </c>
      <c r="D329" t="s">
        <v>15</v>
      </c>
      <c r="E329" t="s">
        <v>109</v>
      </c>
      <c r="F329" t="s">
        <v>110</v>
      </c>
      <c r="G329">
        <v>22523518</v>
      </c>
      <c r="H329" t="s">
        <v>111</v>
      </c>
      <c r="I329">
        <v>31339202</v>
      </c>
      <c r="L329" t="s">
        <v>40</v>
      </c>
      <c r="M329" s="2">
        <v>0.48604166666666665</v>
      </c>
      <c r="N329" s="2">
        <v>0.55489583333333337</v>
      </c>
      <c r="O329" s="2">
        <v>6.8854166666666661E-2</v>
      </c>
      <c r="P329">
        <v>12.4</v>
      </c>
      <c r="Q329" s="7">
        <v>20.46</v>
      </c>
      <c r="R329" t="b">
        <v>1</v>
      </c>
      <c r="S329" t="str">
        <f>_xlfn.IFNA(VLOOKUP(I329,מצבת_כלי_רכב!$E:$F,2,),"לא נמצא")</f>
        <v xml:space="preserve">דוד זילברמן </v>
      </c>
      <c r="T329" t="str">
        <f t="shared" si="5"/>
        <v>no</v>
      </c>
    </row>
    <row r="330" spans="1:20">
      <c r="A330" s="1">
        <v>45714</v>
      </c>
      <c r="B330" s="9">
        <v>45714</v>
      </c>
      <c r="C330" s="9" t="s">
        <v>199</v>
      </c>
      <c r="D330" t="s">
        <v>15</v>
      </c>
      <c r="E330" t="s">
        <v>16</v>
      </c>
      <c r="F330" t="s">
        <v>17</v>
      </c>
      <c r="H330" t="s">
        <v>18</v>
      </c>
      <c r="I330">
        <v>39166002</v>
      </c>
      <c r="L330" t="s">
        <v>37</v>
      </c>
      <c r="M330" s="2">
        <v>0.54945601851851855</v>
      </c>
      <c r="N330" s="2">
        <v>0.55640046296296297</v>
      </c>
      <c r="O330" s="2">
        <v>6.9444444444444441E-3</v>
      </c>
      <c r="P330">
        <v>11.88</v>
      </c>
      <c r="Q330" s="7">
        <v>1.98</v>
      </c>
      <c r="R330" t="b">
        <v>1</v>
      </c>
      <c r="S330" t="str">
        <f>_xlfn.IFNA(VLOOKUP(I330,מצבת_כלי_רכב!$E:$F,2,),"לא נמצא")</f>
        <v>מאגר(יקום אלעד)</v>
      </c>
      <c r="T330" t="str">
        <f t="shared" si="5"/>
        <v>no</v>
      </c>
    </row>
    <row r="331" spans="1:20">
      <c r="A331" s="1">
        <v>45714</v>
      </c>
      <c r="B331" s="9">
        <v>45714</v>
      </c>
      <c r="C331" s="9" t="s">
        <v>199</v>
      </c>
      <c r="D331" t="s">
        <v>15</v>
      </c>
      <c r="E331" t="s">
        <v>16</v>
      </c>
      <c r="F331" t="s">
        <v>17</v>
      </c>
      <c r="H331" t="s">
        <v>18</v>
      </c>
      <c r="I331">
        <v>39166002</v>
      </c>
      <c r="L331" t="s">
        <v>37</v>
      </c>
      <c r="M331" s="2">
        <v>0.56184027777777779</v>
      </c>
      <c r="N331" s="2">
        <v>0.58138888888888884</v>
      </c>
      <c r="O331" s="2">
        <v>1.954861111111111E-2</v>
      </c>
      <c r="P331">
        <v>11.88</v>
      </c>
      <c r="Q331" s="7">
        <v>5.54</v>
      </c>
      <c r="R331" t="b">
        <v>1</v>
      </c>
      <c r="S331" t="str">
        <f>_xlfn.IFNA(VLOOKUP(I331,מצבת_כלי_רכב!$E:$F,2,),"לא נמצא")</f>
        <v>מאגר(יקום אלעד)</v>
      </c>
      <c r="T331" t="str">
        <f t="shared" si="5"/>
        <v>no</v>
      </c>
    </row>
    <row r="332" spans="1:20">
      <c r="A332" s="1">
        <v>45714</v>
      </c>
      <c r="B332" s="9">
        <v>45714</v>
      </c>
      <c r="C332" s="9" t="s">
        <v>199</v>
      </c>
      <c r="D332" t="s">
        <v>15</v>
      </c>
      <c r="E332" t="s">
        <v>82</v>
      </c>
      <c r="F332" t="s">
        <v>38</v>
      </c>
      <c r="G332" t="s">
        <v>74</v>
      </c>
      <c r="H332" t="s">
        <v>83</v>
      </c>
      <c r="I332">
        <v>6823255</v>
      </c>
      <c r="L332" t="s">
        <v>51</v>
      </c>
      <c r="M332" s="2">
        <v>0.56678240740740737</v>
      </c>
      <c r="N332" s="2">
        <v>0.58969907407407407</v>
      </c>
      <c r="O332" s="2">
        <v>2.2916666666666665E-2</v>
      </c>
      <c r="P332">
        <v>6.4</v>
      </c>
      <c r="Q332" s="7">
        <v>3.52</v>
      </c>
      <c r="R332" t="b">
        <v>1</v>
      </c>
      <c r="S332" t="str">
        <f>_xlfn.IFNA(VLOOKUP(I332,מצבת_כלי_רכב!$E:$F,2,),"לא נמצא")</f>
        <v xml:space="preserve">אמנון גבע </v>
      </c>
      <c r="T332" t="str">
        <f t="shared" si="5"/>
        <v>no</v>
      </c>
    </row>
    <row r="333" spans="1:20">
      <c r="A333" s="1">
        <v>45714</v>
      </c>
      <c r="B333" s="9">
        <v>45714</v>
      </c>
      <c r="C333" s="9" t="s">
        <v>199</v>
      </c>
      <c r="D333" t="s">
        <v>15</v>
      </c>
      <c r="E333" t="s">
        <v>16</v>
      </c>
      <c r="F333" t="s">
        <v>17</v>
      </c>
      <c r="H333" t="s">
        <v>18</v>
      </c>
      <c r="I333">
        <v>39166002</v>
      </c>
      <c r="L333" t="s">
        <v>37</v>
      </c>
      <c r="M333" s="2">
        <v>0.59126157407407409</v>
      </c>
      <c r="N333" s="2">
        <v>0.59542824074074074</v>
      </c>
      <c r="O333" s="2">
        <v>4.1666666666666666E-3</v>
      </c>
      <c r="P333">
        <v>11.88</v>
      </c>
      <c r="Q333" s="7">
        <v>1.19</v>
      </c>
      <c r="R333" t="b">
        <v>1</v>
      </c>
      <c r="S333" t="str">
        <f>_xlfn.IFNA(VLOOKUP(I333,מצבת_כלי_רכב!$E:$F,2,),"לא נמצא")</f>
        <v>מאגר(יקום אלעד)</v>
      </c>
      <c r="T333" t="str">
        <f t="shared" si="5"/>
        <v>no</v>
      </c>
    </row>
    <row r="334" spans="1:20">
      <c r="A334" s="1">
        <v>45714</v>
      </c>
      <c r="B334" s="9">
        <v>45714</v>
      </c>
      <c r="C334" s="9" t="s">
        <v>199</v>
      </c>
      <c r="D334" t="s">
        <v>15</v>
      </c>
      <c r="E334" t="s">
        <v>82</v>
      </c>
      <c r="F334" t="s">
        <v>38</v>
      </c>
      <c r="G334" t="s">
        <v>74</v>
      </c>
      <c r="H334" t="s">
        <v>83</v>
      </c>
      <c r="I334">
        <v>6823255</v>
      </c>
      <c r="L334" t="s">
        <v>51</v>
      </c>
      <c r="M334" s="2">
        <v>0.6080902777777778</v>
      </c>
      <c r="N334" s="2">
        <v>0.6221875</v>
      </c>
      <c r="O334" s="2">
        <v>1.4097222222222223E-2</v>
      </c>
      <c r="P334">
        <v>6.4</v>
      </c>
      <c r="Q334" s="7">
        <v>2.13</v>
      </c>
      <c r="R334" t="b">
        <v>1</v>
      </c>
      <c r="S334" t="str">
        <f>_xlfn.IFNA(VLOOKUP(I334,מצבת_כלי_רכב!$E:$F,2,),"לא נמצא")</f>
        <v xml:space="preserve">אמנון גבע </v>
      </c>
      <c r="T334" t="str">
        <f t="shared" si="5"/>
        <v>no</v>
      </c>
    </row>
    <row r="335" spans="1:20">
      <c r="A335" s="1">
        <v>45715</v>
      </c>
      <c r="B335" s="9">
        <v>45715</v>
      </c>
      <c r="C335" s="9" t="s">
        <v>200</v>
      </c>
      <c r="D335" t="s">
        <v>33</v>
      </c>
      <c r="E335" t="s">
        <v>25</v>
      </c>
      <c r="F335" t="s">
        <v>26</v>
      </c>
      <c r="H335" t="s">
        <v>27</v>
      </c>
      <c r="I335">
        <v>50113501</v>
      </c>
      <c r="L335" t="s">
        <v>90</v>
      </c>
      <c r="M335" s="2">
        <v>0.39731481481481479</v>
      </c>
      <c r="N335" s="2">
        <v>0.45731481481481484</v>
      </c>
      <c r="O335" s="2">
        <v>0.06</v>
      </c>
      <c r="P335" t="s">
        <v>20</v>
      </c>
      <c r="Q335" s="7">
        <v>29</v>
      </c>
      <c r="R335" t="b">
        <v>1</v>
      </c>
      <c r="S335" t="str">
        <f>_xlfn.IFNA(VLOOKUP(I335,מצבת_כלי_רכב!$E:$F,2,),"לא נמצא")</f>
        <v>יאיר חסידוב</v>
      </c>
      <c r="T335" t="str">
        <f t="shared" si="5"/>
        <v>no</v>
      </c>
    </row>
    <row r="336" spans="1:20">
      <c r="A336" s="1">
        <v>45715</v>
      </c>
      <c r="B336" s="9">
        <v>45715</v>
      </c>
      <c r="C336" s="9" t="s">
        <v>200</v>
      </c>
      <c r="D336" t="s">
        <v>33</v>
      </c>
      <c r="E336" t="s">
        <v>21</v>
      </c>
      <c r="F336" t="s">
        <v>38</v>
      </c>
      <c r="H336" t="s">
        <v>39</v>
      </c>
      <c r="I336" t="s">
        <v>171</v>
      </c>
      <c r="L336" t="s">
        <v>90</v>
      </c>
      <c r="M336" s="2">
        <v>0.40752314814814816</v>
      </c>
      <c r="N336" s="2">
        <v>0.46133101851851854</v>
      </c>
      <c r="O336" s="2">
        <v>5.3807870370370367E-2</v>
      </c>
      <c r="P336" t="s">
        <v>20</v>
      </c>
      <c r="Q336" s="7">
        <v>29</v>
      </c>
      <c r="R336" t="b">
        <v>1</v>
      </c>
      <c r="S336" t="str">
        <f>_xlfn.IFNA(VLOOKUP(I336,מצבת_כלי_רכב!$E:$F,2,),"לא נמצא")</f>
        <v>לא נמצא</v>
      </c>
      <c r="T336" t="str">
        <f t="shared" si="5"/>
        <v>no</v>
      </c>
    </row>
    <row r="337" spans="1:20">
      <c r="A337" s="1">
        <v>45715</v>
      </c>
      <c r="B337" s="9">
        <v>45715</v>
      </c>
      <c r="C337" s="9" t="s">
        <v>200</v>
      </c>
      <c r="D337" t="s">
        <v>33</v>
      </c>
      <c r="E337" t="s">
        <v>41</v>
      </c>
      <c r="F337" t="s">
        <v>42</v>
      </c>
      <c r="H337" t="s">
        <v>43</v>
      </c>
      <c r="I337">
        <v>76886302</v>
      </c>
      <c r="L337" t="s">
        <v>108</v>
      </c>
      <c r="M337" s="2">
        <v>0.41200231481481481</v>
      </c>
      <c r="N337" s="2">
        <v>0.50456018518518519</v>
      </c>
      <c r="O337" s="2">
        <v>9.2557870370370374E-2</v>
      </c>
      <c r="P337" t="s">
        <v>20</v>
      </c>
      <c r="Q337" s="7">
        <v>55</v>
      </c>
      <c r="R337" t="b">
        <v>1</v>
      </c>
      <c r="S337" t="str">
        <f>_xlfn.IFNA(VLOOKUP(I337,מצבת_כלי_רכב!$E:$F,2,),"לא נמצא")</f>
        <v>יניב הררי</v>
      </c>
      <c r="T337" t="str">
        <f t="shared" si="5"/>
        <v>no</v>
      </c>
    </row>
    <row r="338" spans="1:20">
      <c r="A338" s="1">
        <v>45715</v>
      </c>
      <c r="B338" s="9">
        <v>45715</v>
      </c>
      <c r="C338" s="9" t="s">
        <v>200</v>
      </c>
      <c r="D338" t="s">
        <v>33</v>
      </c>
      <c r="E338" t="s">
        <v>21</v>
      </c>
      <c r="F338" t="s">
        <v>38</v>
      </c>
      <c r="H338" t="s">
        <v>39</v>
      </c>
      <c r="I338">
        <v>53484801</v>
      </c>
      <c r="L338" t="s">
        <v>116</v>
      </c>
      <c r="M338" s="2">
        <v>0.47569444444444442</v>
      </c>
      <c r="N338" s="2">
        <v>0.52212962962962961</v>
      </c>
      <c r="O338" s="2">
        <v>4.6435185185185184E-2</v>
      </c>
      <c r="P338" t="s">
        <v>20</v>
      </c>
      <c r="Q338" s="7">
        <v>15</v>
      </c>
      <c r="R338" t="b">
        <v>1</v>
      </c>
      <c r="S338" t="str">
        <f>_xlfn.IFNA(VLOOKUP(I338,מצבת_כלי_רכב!$E:$F,2,),"לא נמצא")</f>
        <v>איציק גבע</v>
      </c>
      <c r="T338" t="str">
        <f t="shared" si="5"/>
        <v>no</v>
      </c>
    </row>
    <row r="339" spans="1:20">
      <c r="A339" s="1">
        <v>45715</v>
      </c>
      <c r="B339" s="9">
        <v>45715</v>
      </c>
      <c r="C339" s="9" t="s">
        <v>200</v>
      </c>
      <c r="D339" t="s">
        <v>33</v>
      </c>
      <c r="E339" t="s">
        <v>165</v>
      </c>
      <c r="F339" t="s">
        <v>166</v>
      </c>
      <c r="H339" t="s">
        <v>167</v>
      </c>
      <c r="I339">
        <v>39429702</v>
      </c>
      <c r="L339" t="s">
        <v>88</v>
      </c>
      <c r="M339" s="2">
        <v>0.56702546296296297</v>
      </c>
      <c r="N339" s="2">
        <v>0.61771990740740745</v>
      </c>
      <c r="O339" s="2">
        <v>5.0694444444444445E-2</v>
      </c>
      <c r="P339">
        <v>7</v>
      </c>
      <c r="Q339" s="7">
        <v>8.52</v>
      </c>
      <c r="R339" t="b">
        <v>1</v>
      </c>
      <c r="S339" t="str">
        <f>_xlfn.IFNA(VLOOKUP(I339,מצבת_כלי_רכב!$E:$F,2,),"לא נמצא")</f>
        <v xml:space="preserve">ירון יוסף </v>
      </c>
      <c r="T339" t="str">
        <f t="shared" si="5"/>
        <v>no</v>
      </c>
    </row>
    <row r="340" spans="1:20">
      <c r="A340" s="1">
        <v>45715</v>
      </c>
      <c r="B340" s="9">
        <v>45715</v>
      </c>
      <c r="C340" s="9" t="s">
        <v>200</v>
      </c>
      <c r="D340" t="s">
        <v>33</v>
      </c>
      <c r="E340" t="s">
        <v>77</v>
      </c>
      <c r="F340" t="s">
        <v>78</v>
      </c>
      <c r="G340" t="s">
        <v>74</v>
      </c>
      <c r="H340" t="s">
        <v>79</v>
      </c>
      <c r="I340">
        <v>77443601</v>
      </c>
      <c r="L340" t="s">
        <v>80</v>
      </c>
      <c r="M340" s="2">
        <v>0.59185185185185185</v>
      </c>
      <c r="N340" s="2">
        <v>0.67240740740740745</v>
      </c>
      <c r="O340" s="2">
        <v>8.0555555555555561E-2</v>
      </c>
      <c r="P340">
        <v>5.5</v>
      </c>
      <c r="Q340" s="7">
        <v>10.63</v>
      </c>
      <c r="R340" t="b">
        <v>1</v>
      </c>
      <c r="S340" t="str">
        <f>_xlfn.IFNA(VLOOKUP(I340,מצבת_כלי_רכב!$E:$F,2,),"לא נמצא")</f>
        <v>דניאל קעאטבי</v>
      </c>
      <c r="T340" t="str">
        <f t="shared" si="5"/>
        <v>no</v>
      </c>
    </row>
    <row r="341" spans="1:20">
      <c r="A341" s="1">
        <v>45715</v>
      </c>
      <c r="B341" s="9">
        <v>45715</v>
      </c>
      <c r="C341" s="9" t="s">
        <v>200</v>
      </c>
      <c r="D341" t="s">
        <v>33</v>
      </c>
      <c r="E341" t="s">
        <v>165</v>
      </c>
      <c r="F341" t="s">
        <v>166</v>
      </c>
      <c r="H341" t="s">
        <v>167</v>
      </c>
      <c r="I341">
        <v>39429702</v>
      </c>
      <c r="L341" t="s">
        <v>88</v>
      </c>
      <c r="M341" s="2">
        <v>0.63783564814814819</v>
      </c>
      <c r="N341" s="2">
        <v>0.69364583333333329</v>
      </c>
      <c r="O341" s="2">
        <v>5.5810185185185185E-2</v>
      </c>
      <c r="P341">
        <v>7</v>
      </c>
      <c r="Q341" s="7">
        <v>9.33</v>
      </c>
      <c r="R341" t="b">
        <v>1</v>
      </c>
      <c r="S341" t="str">
        <f>_xlfn.IFNA(VLOOKUP(I341,מצבת_כלי_רכב!$E:$F,2,),"לא נמצא")</f>
        <v xml:space="preserve">ירון יוסף </v>
      </c>
      <c r="T341" t="str">
        <f t="shared" si="5"/>
        <v>no</v>
      </c>
    </row>
    <row r="342" spans="1:20">
      <c r="A342" s="1">
        <v>45715</v>
      </c>
      <c r="B342" s="9">
        <v>45715</v>
      </c>
      <c r="C342" s="9" t="s">
        <v>200</v>
      </c>
      <c r="D342" t="s">
        <v>33</v>
      </c>
      <c r="E342" t="s">
        <v>21</v>
      </c>
      <c r="F342" t="s">
        <v>22</v>
      </c>
      <c r="H342" t="s">
        <v>23</v>
      </c>
      <c r="I342">
        <v>74599802</v>
      </c>
      <c r="L342" t="s">
        <v>51</v>
      </c>
      <c r="M342" s="2">
        <v>0.64042824074074078</v>
      </c>
      <c r="N342" s="2">
        <v>0.65091435185185187</v>
      </c>
      <c r="O342" s="2">
        <v>1.0486111111111111E-2</v>
      </c>
      <c r="P342">
        <v>6.4</v>
      </c>
      <c r="Q342" s="7">
        <v>1.6</v>
      </c>
      <c r="R342" t="b">
        <v>1</v>
      </c>
      <c r="S342" t="str">
        <f>_xlfn.IFNA(VLOOKUP(I342,מצבת_כלי_רכב!$E:$F,2,),"לא נמצא")</f>
        <v>מחסן איציק משיח</v>
      </c>
      <c r="T342" t="str">
        <f t="shared" si="5"/>
        <v>no</v>
      </c>
    </row>
    <row r="343" spans="1:20">
      <c r="A343" s="1">
        <v>45715</v>
      </c>
      <c r="B343" s="9">
        <v>45715</v>
      </c>
      <c r="C343" s="9" t="s">
        <v>200</v>
      </c>
      <c r="D343" t="s">
        <v>33</v>
      </c>
      <c r="E343" t="s">
        <v>21</v>
      </c>
      <c r="F343" t="s">
        <v>38</v>
      </c>
      <c r="H343" t="s">
        <v>39</v>
      </c>
      <c r="I343">
        <v>53484801</v>
      </c>
      <c r="L343" t="s">
        <v>54</v>
      </c>
      <c r="M343" s="2">
        <v>0.70594907407407403</v>
      </c>
      <c r="N343" s="2">
        <v>0.7399768518518518</v>
      </c>
      <c r="O343" s="2">
        <v>3.4027777777777775E-2</v>
      </c>
      <c r="P343">
        <v>4</v>
      </c>
      <c r="Q343" s="7">
        <v>3.27</v>
      </c>
      <c r="R343" t="b">
        <v>1</v>
      </c>
      <c r="S343" t="str">
        <f>_xlfn.IFNA(VLOOKUP(I343,מצבת_כלי_רכב!$E:$F,2,),"לא נמצא")</f>
        <v>איציק גבע</v>
      </c>
      <c r="T343" t="str">
        <f t="shared" si="5"/>
        <v>no</v>
      </c>
    </row>
    <row r="344" spans="1:20">
      <c r="A344" s="1">
        <v>45718</v>
      </c>
      <c r="B344" s="9">
        <v>45718</v>
      </c>
      <c r="C344" s="9" t="s">
        <v>202</v>
      </c>
      <c r="D344" t="s">
        <v>60</v>
      </c>
      <c r="E344" t="s">
        <v>21</v>
      </c>
      <c r="F344" t="s">
        <v>38</v>
      </c>
      <c r="H344" t="s">
        <v>39</v>
      </c>
      <c r="I344">
        <v>53484801</v>
      </c>
      <c r="L344" t="s">
        <v>116</v>
      </c>
      <c r="M344" s="2">
        <v>0.34027777777777779</v>
      </c>
      <c r="N344" s="2">
        <v>0.43527777777777776</v>
      </c>
      <c r="O344" s="2">
        <v>9.5000000000000001E-2</v>
      </c>
      <c r="P344" t="s">
        <v>20</v>
      </c>
      <c r="Q344" s="7">
        <v>15</v>
      </c>
      <c r="R344" t="b">
        <v>1</v>
      </c>
      <c r="S344" t="str">
        <f>_xlfn.IFNA(VLOOKUP(I344,מצבת_כלי_רכב!$E:$F,2,),"לא נמצא")</f>
        <v>איציק גבע</v>
      </c>
      <c r="T344" t="str">
        <f t="shared" si="5"/>
        <v>no</v>
      </c>
    </row>
    <row r="345" spans="1:20">
      <c r="A345" s="1">
        <v>45718</v>
      </c>
      <c r="B345" s="9">
        <v>45718</v>
      </c>
      <c r="C345" s="9" t="s">
        <v>202</v>
      </c>
      <c r="D345" t="s">
        <v>60</v>
      </c>
      <c r="E345" t="s">
        <v>85</v>
      </c>
      <c r="F345" t="s">
        <v>86</v>
      </c>
      <c r="H345" t="s">
        <v>87</v>
      </c>
      <c r="I345">
        <v>54718201</v>
      </c>
      <c r="L345" t="s">
        <v>148</v>
      </c>
      <c r="M345" s="2">
        <v>0.40894675925925927</v>
      </c>
      <c r="N345" s="2">
        <v>0.41658564814814814</v>
      </c>
      <c r="O345" s="2">
        <v>7.6388888888888886E-3</v>
      </c>
      <c r="P345">
        <v>4.5999999999999996</v>
      </c>
      <c r="Q345" s="7">
        <v>0.84</v>
      </c>
      <c r="R345" t="b">
        <v>1</v>
      </c>
      <c r="S345" t="str">
        <f>_xlfn.IFNA(VLOOKUP(I345,מצבת_כלי_רכב!$E:$F,2,),"לא נמצא")</f>
        <v>עמית רוזנשטיין</v>
      </c>
      <c r="T345" t="str">
        <f t="shared" si="5"/>
        <v>no</v>
      </c>
    </row>
    <row r="346" spans="1:20">
      <c r="A346" s="1">
        <v>45718</v>
      </c>
      <c r="B346" s="9">
        <v>45718</v>
      </c>
      <c r="C346" s="9" t="s">
        <v>202</v>
      </c>
      <c r="D346" t="s">
        <v>60</v>
      </c>
      <c r="E346" t="s">
        <v>56</v>
      </c>
      <c r="F346" t="s">
        <v>57</v>
      </c>
      <c r="H346" t="s">
        <v>58</v>
      </c>
      <c r="I346">
        <v>63864202</v>
      </c>
      <c r="L346" t="s">
        <v>28</v>
      </c>
      <c r="M346" s="2">
        <v>0.46403935185185186</v>
      </c>
      <c r="N346" s="2">
        <v>0.5246643518518519</v>
      </c>
      <c r="O346" s="2">
        <v>6.0624999999999998E-2</v>
      </c>
      <c r="P346">
        <v>6</v>
      </c>
      <c r="Q346" s="7">
        <v>8.6999999999999993</v>
      </c>
      <c r="R346" t="b">
        <v>1</v>
      </c>
      <c r="S346" t="str">
        <f>_xlfn.IFNA(VLOOKUP(I346,מצבת_כלי_רכב!$E:$F,2,),"לא נמצא")</f>
        <v xml:space="preserve">אבי ברכה </v>
      </c>
      <c r="T346" t="str">
        <f t="shared" si="5"/>
        <v>no</v>
      </c>
    </row>
    <row r="347" spans="1:20">
      <c r="A347" s="1">
        <v>45718</v>
      </c>
      <c r="B347" s="9">
        <v>45718</v>
      </c>
      <c r="C347" s="9" t="s">
        <v>202</v>
      </c>
      <c r="D347" t="s">
        <v>60</v>
      </c>
      <c r="E347" t="s">
        <v>85</v>
      </c>
      <c r="F347" t="s">
        <v>86</v>
      </c>
      <c r="H347" t="s">
        <v>87</v>
      </c>
      <c r="I347">
        <v>54718201</v>
      </c>
      <c r="L347" t="s">
        <v>127</v>
      </c>
      <c r="M347" s="2">
        <v>0.49245370370370373</v>
      </c>
      <c r="N347" s="2">
        <v>0.875</v>
      </c>
      <c r="O347" s="2">
        <v>0.38254629629629627</v>
      </c>
      <c r="P347">
        <v>6</v>
      </c>
      <c r="Q347" s="7">
        <v>28</v>
      </c>
      <c r="R347" t="b">
        <v>1</v>
      </c>
      <c r="S347" t="str">
        <f>_xlfn.IFNA(VLOOKUP(I347,מצבת_כלי_רכב!$E:$F,2,),"לא נמצא")</f>
        <v>עמית רוזנשטיין</v>
      </c>
      <c r="T347" t="str">
        <f t="shared" si="5"/>
        <v>no</v>
      </c>
    </row>
    <row r="348" spans="1:20">
      <c r="A348" s="1">
        <v>45718</v>
      </c>
      <c r="B348" s="9">
        <v>45718</v>
      </c>
      <c r="C348" s="9" t="s">
        <v>202</v>
      </c>
      <c r="D348" t="s">
        <v>60</v>
      </c>
      <c r="E348" t="s">
        <v>16</v>
      </c>
      <c r="F348" t="s">
        <v>17</v>
      </c>
      <c r="H348" t="s">
        <v>18</v>
      </c>
      <c r="I348">
        <v>39166002</v>
      </c>
      <c r="L348" t="s">
        <v>90</v>
      </c>
      <c r="M348" s="2">
        <v>0.49503472222222222</v>
      </c>
      <c r="N348" s="2">
        <v>0.508275462962963</v>
      </c>
      <c r="O348" s="2">
        <v>1.324074074074074E-2</v>
      </c>
      <c r="P348" t="s">
        <v>20</v>
      </c>
      <c r="Q348" s="7">
        <v>17</v>
      </c>
      <c r="R348" t="b">
        <v>1</v>
      </c>
      <c r="S348" t="str">
        <f>_xlfn.IFNA(VLOOKUP(I348,מצבת_כלי_רכב!$E:$F,2,),"לא נמצא")</f>
        <v>מאגר(יקום אלעד)</v>
      </c>
      <c r="T348" t="str">
        <f t="shared" si="5"/>
        <v>no</v>
      </c>
    </row>
    <row r="349" spans="1:20">
      <c r="A349" s="1">
        <v>45718</v>
      </c>
      <c r="B349" s="9">
        <v>45718</v>
      </c>
      <c r="C349" s="9" t="s">
        <v>202</v>
      </c>
      <c r="D349" t="s">
        <v>60</v>
      </c>
      <c r="E349" t="s">
        <v>16</v>
      </c>
      <c r="F349" t="s">
        <v>17</v>
      </c>
      <c r="H349" t="s">
        <v>18</v>
      </c>
      <c r="I349">
        <v>39166002</v>
      </c>
      <c r="L349" t="s">
        <v>45</v>
      </c>
      <c r="M349" s="2">
        <v>0.57388888888888889</v>
      </c>
      <c r="N349" s="2">
        <v>0.58888888888888891</v>
      </c>
      <c r="O349" s="2">
        <v>1.4999999999999999E-2</v>
      </c>
      <c r="P349" t="s">
        <v>20</v>
      </c>
      <c r="Q349" s="7">
        <v>10</v>
      </c>
      <c r="R349" t="b">
        <v>1</v>
      </c>
      <c r="S349" t="str">
        <f>_xlfn.IFNA(VLOOKUP(I349,מצבת_כלי_רכב!$E:$F,2,),"לא נמצא")</f>
        <v>מאגר(יקום אלעד)</v>
      </c>
      <c r="T349" t="str">
        <f t="shared" si="5"/>
        <v>no</v>
      </c>
    </row>
    <row r="350" spans="1:20">
      <c r="A350" s="1">
        <v>45718</v>
      </c>
      <c r="B350" s="9">
        <v>45718</v>
      </c>
      <c r="C350" s="9" t="s">
        <v>202</v>
      </c>
      <c r="D350" t="s">
        <v>60</v>
      </c>
      <c r="E350" t="s">
        <v>16</v>
      </c>
      <c r="F350" t="s">
        <v>17</v>
      </c>
      <c r="H350" t="s">
        <v>18</v>
      </c>
      <c r="I350">
        <v>39166002</v>
      </c>
      <c r="L350" t="s">
        <v>37</v>
      </c>
      <c r="M350" s="2">
        <v>0.63253472222222218</v>
      </c>
      <c r="N350" s="2">
        <v>0.75753472222222218</v>
      </c>
      <c r="O350" s="2">
        <v>0.125</v>
      </c>
      <c r="P350">
        <v>11.88</v>
      </c>
      <c r="Q350" s="7">
        <v>35.64</v>
      </c>
      <c r="R350" t="b">
        <v>1</v>
      </c>
      <c r="S350" t="str">
        <f>_xlfn.IFNA(VLOOKUP(I350,מצבת_כלי_רכב!$E:$F,2,),"לא נמצא")</f>
        <v>מאגר(יקום אלעד)</v>
      </c>
      <c r="T350" t="str">
        <f t="shared" si="5"/>
        <v>no</v>
      </c>
    </row>
    <row r="351" spans="1:20">
      <c r="A351" s="1">
        <v>45718</v>
      </c>
      <c r="B351" s="9">
        <v>45718</v>
      </c>
      <c r="C351" s="9" t="s">
        <v>202</v>
      </c>
      <c r="D351" t="s">
        <v>60</v>
      </c>
      <c r="E351" t="s">
        <v>16</v>
      </c>
      <c r="F351" t="s">
        <v>17</v>
      </c>
      <c r="H351" t="s">
        <v>18</v>
      </c>
      <c r="I351">
        <v>39166002</v>
      </c>
      <c r="L351" t="s">
        <v>37</v>
      </c>
      <c r="M351" s="2">
        <v>0.75753472222222218</v>
      </c>
      <c r="N351" s="2">
        <v>0.77211805555555557</v>
      </c>
      <c r="O351" s="2">
        <v>1.4583333333333334E-2</v>
      </c>
      <c r="P351">
        <v>11.88</v>
      </c>
      <c r="Q351" s="7">
        <v>4.16</v>
      </c>
      <c r="R351" t="b">
        <v>1</v>
      </c>
      <c r="S351" t="str">
        <f>_xlfn.IFNA(VLOOKUP(I351,מצבת_כלי_רכב!$E:$F,2,),"לא נמצא")</f>
        <v>מאגר(יקום אלעד)</v>
      </c>
      <c r="T351" t="str">
        <f t="shared" si="5"/>
        <v>no</v>
      </c>
    </row>
    <row r="352" spans="1:20">
      <c r="A352" s="1">
        <v>45719</v>
      </c>
      <c r="B352" s="9">
        <v>45719</v>
      </c>
      <c r="C352" s="9" t="s">
        <v>203</v>
      </c>
      <c r="D352" t="s">
        <v>62</v>
      </c>
      <c r="E352" t="s">
        <v>85</v>
      </c>
      <c r="F352" t="s">
        <v>86</v>
      </c>
      <c r="H352" t="s">
        <v>87</v>
      </c>
      <c r="I352">
        <v>54718201</v>
      </c>
      <c r="L352" t="s">
        <v>127</v>
      </c>
      <c r="M352" s="2">
        <v>0.375</v>
      </c>
      <c r="N352" s="2">
        <v>0.875</v>
      </c>
      <c r="O352" s="2">
        <v>0.5</v>
      </c>
      <c r="P352">
        <v>6</v>
      </c>
      <c r="Q352" s="7">
        <v>28</v>
      </c>
      <c r="R352" t="b">
        <v>1</v>
      </c>
      <c r="S352" t="str">
        <f>_xlfn.IFNA(VLOOKUP(I352,מצבת_כלי_רכב!$E:$F,2,),"לא נמצא")</f>
        <v>עמית רוזנשטיין</v>
      </c>
      <c r="T352" t="str">
        <f t="shared" si="5"/>
        <v>no</v>
      </c>
    </row>
    <row r="353" spans="1:20">
      <c r="A353" s="1">
        <v>45719</v>
      </c>
      <c r="B353" s="9">
        <v>45719</v>
      </c>
      <c r="C353" s="9" t="s">
        <v>203</v>
      </c>
      <c r="D353" t="s">
        <v>62</v>
      </c>
      <c r="E353" t="s">
        <v>21</v>
      </c>
      <c r="F353" t="s">
        <v>22</v>
      </c>
      <c r="H353" t="s">
        <v>23</v>
      </c>
      <c r="I353">
        <v>74599802</v>
      </c>
      <c r="L353" t="s">
        <v>24</v>
      </c>
      <c r="M353" s="2">
        <v>0.40306712962962965</v>
      </c>
      <c r="N353" s="2">
        <v>0.41420138888888891</v>
      </c>
      <c r="O353" s="2">
        <v>1.1134259259259259E-2</v>
      </c>
      <c r="P353">
        <v>6.3</v>
      </c>
      <c r="Q353" s="7">
        <v>1.68</v>
      </c>
      <c r="R353" t="b">
        <v>1</v>
      </c>
      <c r="S353" t="str">
        <f>_xlfn.IFNA(VLOOKUP(I353,מצבת_כלי_רכב!$E:$F,2,),"לא נמצא")</f>
        <v>מחסן איציק משיח</v>
      </c>
      <c r="T353" t="str">
        <f t="shared" si="5"/>
        <v>no</v>
      </c>
    </row>
    <row r="354" spans="1:20">
      <c r="A354" s="1">
        <v>45719</v>
      </c>
      <c r="B354" s="9">
        <v>45719</v>
      </c>
      <c r="C354" s="9" t="s">
        <v>203</v>
      </c>
      <c r="D354" t="s">
        <v>62</v>
      </c>
      <c r="E354" t="s">
        <v>16</v>
      </c>
      <c r="F354" t="s">
        <v>17</v>
      </c>
      <c r="H354" t="s">
        <v>18</v>
      </c>
      <c r="I354">
        <v>39166002</v>
      </c>
      <c r="L354" t="s">
        <v>19</v>
      </c>
      <c r="M354" s="2">
        <v>0.41249999999999998</v>
      </c>
      <c r="N354" s="2">
        <v>0.42540509259259257</v>
      </c>
      <c r="O354" s="2">
        <v>1.2905092592592593E-2</v>
      </c>
      <c r="P354" t="s">
        <v>20</v>
      </c>
      <c r="Q354" s="7">
        <v>12</v>
      </c>
      <c r="R354" t="b">
        <v>1</v>
      </c>
      <c r="S354" t="str">
        <f>_xlfn.IFNA(VLOOKUP(I354,מצבת_כלי_רכב!$E:$F,2,),"לא נמצא")</f>
        <v>מאגר(יקום אלעד)</v>
      </c>
      <c r="T354" t="str">
        <f t="shared" si="5"/>
        <v>no</v>
      </c>
    </row>
    <row r="355" spans="1:20">
      <c r="A355" s="1">
        <v>45719</v>
      </c>
      <c r="B355" s="9">
        <v>45719</v>
      </c>
      <c r="C355" s="9" t="s">
        <v>203</v>
      </c>
      <c r="D355" t="s">
        <v>62</v>
      </c>
      <c r="E355" t="s">
        <v>21</v>
      </c>
      <c r="F355" t="s">
        <v>22</v>
      </c>
      <c r="H355" t="s">
        <v>23</v>
      </c>
      <c r="I355">
        <v>74599802</v>
      </c>
      <c r="L355" t="s">
        <v>24</v>
      </c>
      <c r="M355" s="2">
        <v>0.4241550925925926</v>
      </c>
      <c r="N355" s="2">
        <v>0.43318287037037034</v>
      </c>
      <c r="O355" s="2">
        <v>9.0277777777777769E-3</v>
      </c>
      <c r="P355">
        <v>6.3</v>
      </c>
      <c r="Q355" s="7">
        <v>1.37</v>
      </c>
      <c r="R355" t="b">
        <v>1</v>
      </c>
      <c r="S355" t="str">
        <f>_xlfn.IFNA(VLOOKUP(I355,מצבת_כלי_רכב!$E:$F,2,),"לא נמצא")</f>
        <v>מחסן איציק משיח</v>
      </c>
      <c r="T355" t="str">
        <f t="shared" si="5"/>
        <v>no</v>
      </c>
    </row>
    <row r="356" spans="1:20">
      <c r="A356" s="1">
        <v>45719</v>
      </c>
      <c r="B356" s="9">
        <v>45719</v>
      </c>
      <c r="C356" s="9" t="s">
        <v>203</v>
      </c>
      <c r="D356" t="s">
        <v>62</v>
      </c>
      <c r="E356" t="s">
        <v>21</v>
      </c>
      <c r="F356" t="s">
        <v>38</v>
      </c>
      <c r="H356" t="s">
        <v>39</v>
      </c>
      <c r="I356">
        <v>53484801</v>
      </c>
      <c r="L356" t="s">
        <v>28</v>
      </c>
      <c r="M356" s="2">
        <v>0.47519675925925925</v>
      </c>
      <c r="N356" s="2">
        <v>0.51755787037037038</v>
      </c>
      <c r="O356" s="2">
        <v>4.2361111111111113E-2</v>
      </c>
      <c r="P356">
        <v>6</v>
      </c>
      <c r="Q356" s="7">
        <v>6.1</v>
      </c>
      <c r="R356" t="b">
        <v>1</v>
      </c>
      <c r="S356" t="str">
        <f>_xlfn.IFNA(VLOOKUP(I356,מצבת_כלי_רכב!$E:$F,2,),"לא נמצא")</f>
        <v>איציק גבע</v>
      </c>
      <c r="T356" t="str">
        <f t="shared" si="5"/>
        <v>no</v>
      </c>
    </row>
    <row r="357" spans="1:20">
      <c r="A357" s="1">
        <v>45719</v>
      </c>
      <c r="B357" s="9">
        <v>45719</v>
      </c>
      <c r="C357" s="9" t="s">
        <v>203</v>
      </c>
      <c r="D357" t="s">
        <v>62</v>
      </c>
      <c r="E357" t="s">
        <v>41</v>
      </c>
      <c r="F357" t="s">
        <v>42</v>
      </c>
      <c r="H357" t="s">
        <v>43</v>
      </c>
      <c r="I357">
        <v>76886302</v>
      </c>
      <c r="L357" t="s">
        <v>108</v>
      </c>
      <c r="M357" s="2">
        <v>0.48440972222222223</v>
      </c>
      <c r="N357" s="2">
        <v>0.53545138888888888</v>
      </c>
      <c r="O357" s="2">
        <v>5.1041666666666666E-2</v>
      </c>
      <c r="P357" t="s">
        <v>20</v>
      </c>
      <c r="Q357" s="7">
        <v>31</v>
      </c>
      <c r="R357" t="b">
        <v>1</v>
      </c>
      <c r="S357" t="str">
        <f>_xlfn.IFNA(VLOOKUP(I357,מצבת_כלי_רכב!$E:$F,2,),"לא נמצא")</f>
        <v>יניב הררי</v>
      </c>
      <c r="T357" t="str">
        <f t="shared" si="5"/>
        <v>no</v>
      </c>
    </row>
    <row r="358" spans="1:20">
      <c r="A358" s="1">
        <v>45719</v>
      </c>
      <c r="B358" s="9">
        <v>45719</v>
      </c>
      <c r="C358" s="9" t="s">
        <v>203</v>
      </c>
      <c r="D358" t="s">
        <v>62</v>
      </c>
      <c r="E358" t="s">
        <v>21</v>
      </c>
      <c r="F358" t="s">
        <v>22</v>
      </c>
      <c r="H358" t="s">
        <v>23</v>
      </c>
      <c r="I358">
        <v>74599802</v>
      </c>
      <c r="L358" t="s">
        <v>51</v>
      </c>
      <c r="M358" s="2">
        <v>0.48615740740740743</v>
      </c>
      <c r="N358" s="2">
        <v>0.50005787037037042</v>
      </c>
      <c r="O358" s="2">
        <v>1.3900462962962963E-2</v>
      </c>
      <c r="P358">
        <v>6.4</v>
      </c>
      <c r="Q358" s="7">
        <v>2.13</v>
      </c>
      <c r="R358" t="b">
        <v>1</v>
      </c>
      <c r="S358" t="str">
        <f>_xlfn.IFNA(VLOOKUP(I358,מצבת_כלי_רכב!$E:$F,2,),"לא נמצא")</f>
        <v>מחסן איציק משיח</v>
      </c>
      <c r="T358" t="str">
        <f t="shared" si="5"/>
        <v>no</v>
      </c>
    </row>
    <row r="359" spans="1:20">
      <c r="A359" s="1">
        <v>45719</v>
      </c>
      <c r="B359" s="9">
        <v>45719</v>
      </c>
      <c r="C359" s="9" t="s">
        <v>203</v>
      </c>
      <c r="D359" t="s">
        <v>62</v>
      </c>
      <c r="E359" t="s">
        <v>16</v>
      </c>
      <c r="F359" t="s">
        <v>17</v>
      </c>
      <c r="H359" t="s">
        <v>18</v>
      </c>
      <c r="I359">
        <v>39166002</v>
      </c>
      <c r="L359" t="s">
        <v>90</v>
      </c>
      <c r="M359" s="2">
        <v>0.5257060185185185</v>
      </c>
      <c r="N359" s="2">
        <v>0.53793981481481479</v>
      </c>
      <c r="O359" s="2">
        <v>1.2233796296296296E-2</v>
      </c>
      <c r="P359" t="s">
        <v>20</v>
      </c>
      <c r="Q359" s="7">
        <v>17</v>
      </c>
      <c r="R359" t="b">
        <v>1</v>
      </c>
      <c r="S359" t="str">
        <f>_xlfn.IFNA(VLOOKUP(I359,מצבת_כלי_רכב!$E:$F,2,),"לא נמצא")</f>
        <v>מאגר(יקום אלעד)</v>
      </c>
      <c r="T359" t="str">
        <f t="shared" si="5"/>
        <v>no</v>
      </c>
    </row>
    <row r="360" spans="1:20">
      <c r="A360" s="1">
        <v>45719</v>
      </c>
      <c r="B360" s="9">
        <v>45719</v>
      </c>
      <c r="C360" s="9" t="s">
        <v>203</v>
      </c>
      <c r="D360" t="s">
        <v>62</v>
      </c>
      <c r="E360" t="s">
        <v>16</v>
      </c>
      <c r="F360" t="s">
        <v>17</v>
      </c>
      <c r="H360" t="s">
        <v>18</v>
      </c>
      <c r="I360">
        <v>39166002</v>
      </c>
      <c r="L360" t="s">
        <v>45</v>
      </c>
      <c r="M360" s="2">
        <v>0.56559027777777782</v>
      </c>
      <c r="N360" s="2">
        <v>0.5791087962962963</v>
      </c>
      <c r="O360" s="2">
        <v>1.3518518518518518E-2</v>
      </c>
      <c r="P360" t="s">
        <v>20</v>
      </c>
      <c r="Q360" s="7">
        <v>10</v>
      </c>
      <c r="R360" t="b">
        <v>1</v>
      </c>
      <c r="S360" t="str">
        <f>_xlfn.IFNA(VLOOKUP(I360,מצבת_כלי_רכב!$E:$F,2,),"לא נמצא")</f>
        <v>מאגר(יקום אלעד)</v>
      </c>
      <c r="T360" t="str">
        <f t="shared" si="5"/>
        <v>no</v>
      </c>
    </row>
    <row r="361" spans="1:20">
      <c r="A361" s="1">
        <v>45720</v>
      </c>
      <c r="B361" s="9">
        <v>45720</v>
      </c>
      <c r="C361" s="9" t="s">
        <v>204</v>
      </c>
      <c r="D361" t="s">
        <v>64</v>
      </c>
      <c r="E361" t="s">
        <v>85</v>
      </c>
      <c r="F361" t="s">
        <v>86</v>
      </c>
      <c r="H361" t="s">
        <v>87</v>
      </c>
      <c r="I361">
        <v>54718201</v>
      </c>
      <c r="L361" t="s">
        <v>127</v>
      </c>
      <c r="M361" s="2">
        <v>0.4268865740740741</v>
      </c>
      <c r="N361" s="2">
        <v>0.875</v>
      </c>
      <c r="O361" s="2">
        <v>0.4481134259259259</v>
      </c>
      <c r="P361">
        <v>6</v>
      </c>
      <c r="Q361" s="7">
        <v>28</v>
      </c>
      <c r="R361" t="b">
        <v>1</v>
      </c>
      <c r="S361" t="str">
        <f>_xlfn.IFNA(VLOOKUP(I361,מצבת_כלי_רכב!$E:$F,2,),"לא נמצא")</f>
        <v>עמית רוזנשטיין</v>
      </c>
      <c r="T361" t="str">
        <f t="shared" si="5"/>
        <v>no</v>
      </c>
    </row>
    <row r="362" spans="1:20">
      <c r="A362" s="1">
        <v>45720</v>
      </c>
      <c r="B362" s="9">
        <v>45720</v>
      </c>
      <c r="C362" s="9" t="s">
        <v>204</v>
      </c>
      <c r="D362" t="s">
        <v>64</v>
      </c>
      <c r="E362" t="s">
        <v>56</v>
      </c>
      <c r="F362" t="s">
        <v>57</v>
      </c>
      <c r="H362" t="s">
        <v>58</v>
      </c>
      <c r="I362">
        <v>63864202</v>
      </c>
      <c r="L362" t="s">
        <v>50</v>
      </c>
      <c r="M362" s="2">
        <v>0.46708333333333335</v>
      </c>
      <c r="N362" s="2">
        <v>0.83333333333333337</v>
      </c>
      <c r="O362" s="2">
        <v>0.36625000000000002</v>
      </c>
      <c r="P362">
        <v>5</v>
      </c>
      <c r="Q362" s="7">
        <v>43.92</v>
      </c>
      <c r="R362" t="b">
        <v>1</v>
      </c>
      <c r="S362" t="str">
        <f>_xlfn.IFNA(VLOOKUP(I362,מצבת_כלי_רכב!$E:$F,2,),"לא נמצא")</f>
        <v xml:space="preserve">אבי ברכה </v>
      </c>
      <c r="T362" t="str">
        <f t="shared" si="5"/>
        <v>no</v>
      </c>
    </row>
    <row r="363" spans="1:20">
      <c r="A363" s="1">
        <v>45720</v>
      </c>
      <c r="B363" s="9">
        <v>45720</v>
      </c>
      <c r="C363" s="9" t="s">
        <v>204</v>
      </c>
      <c r="D363" t="s">
        <v>64</v>
      </c>
      <c r="E363" t="s">
        <v>41</v>
      </c>
      <c r="F363" t="s">
        <v>42</v>
      </c>
      <c r="H363" t="s">
        <v>43</v>
      </c>
      <c r="I363">
        <v>76886302</v>
      </c>
      <c r="L363" t="s">
        <v>108</v>
      </c>
      <c r="M363" s="2">
        <v>0.50659722222222225</v>
      </c>
      <c r="N363" s="2">
        <v>0.5434606481481481</v>
      </c>
      <c r="O363" s="2">
        <v>3.6863425925925924E-2</v>
      </c>
      <c r="P363" t="s">
        <v>20</v>
      </c>
      <c r="Q363" s="7">
        <v>25</v>
      </c>
      <c r="R363" t="b">
        <v>1</v>
      </c>
      <c r="S363" t="str">
        <f>_xlfn.IFNA(VLOOKUP(I363,מצבת_כלי_רכב!$E:$F,2,),"לא נמצא")</f>
        <v>יניב הררי</v>
      </c>
      <c r="T363" t="str">
        <f t="shared" si="5"/>
        <v>no</v>
      </c>
    </row>
    <row r="364" spans="1:20">
      <c r="A364" s="1">
        <v>45720</v>
      </c>
      <c r="B364" s="9">
        <v>45720</v>
      </c>
      <c r="C364" s="9" t="s">
        <v>204</v>
      </c>
      <c r="D364" t="s">
        <v>64</v>
      </c>
      <c r="E364" t="s">
        <v>165</v>
      </c>
      <c r="F364" t="s">
        <v>166</v>
      </c>
      <c r="H364" t="s">
        <v>167</v>
      </c>
      <c r="I364">
        <v>39429702</v>
      </c>
      <c r="L364" t="s">
        <v>24</v>
      </c>
      <c r="M364" s="2">
        <v>0.52766203703703707</v>
      </c>
      <c r="N364" s="2">
        <v>0.56809027777777776</v>
      </c>
      <c r="O364" s="2">
        <v>4.0428240740740744E-2</v>
      </c>
      <c r="P364">
        <v>6.3</v>
      </c>
      <c r="Q364" s="7">
        <v>6.09</v>
      </c>
      <c r="R364" t="b">
        <v>1</v>
      </c>
      <c r="S364" t="str">
        <f>_xlfn.IFNA(VLOOKUP(I364,מצבת_כלי_רכב!$E:$F,2,),"לא נמצא")</f>
        <v xml:space="preserve">ירון יוסף </v>
      </c>
      <c r="T364" t="str">
        <f t="shared" si="5"/>
        <v>no</v>
      </c>
    </row>
    <row r="365" spans="1:20">
      <c r="A365" s="1">
        <v>45720</v>
      </c>
      <c r="B365" s="9">
        <v>45720</v>
      </c>
      <c r="C365" s="9" t="s">
        <v>204</v>
      </c>
      <c r="D365" t="s">
        <v>64</v>
      </c>
      <c r="E365" t="s">
        <v>21</v>
      </c>
      <c r="F365" t="s">
        <v>22</v>
      </c>
      <c r="H365" t="s">
        <v>23</v>
      </c>
      <c r="I365">
        <v>74599802</v>
      </c>
      <c r="L365" t="s">
        <v>40</v>
      </c>
      <c r="M365" s="2">
        <v>0.55937499999999996</v>
      </c>
      <c r="N365" s="2">
        <v>0.5649305555555556</v>
      </c>
      <c r="O365" s="2">
        <v>5.5555555555555558E-3</v>
      </c>
      <c r="P365">
        <v>12.4</v>
      </c>
      <c r="Q365" s="7">
        <v>1.65</v>
      </c>
      <c r="R365" t="b">
        <v>1</v>
      </c>
      <c r="S365" t="str">
        <f>_xlfn.IFNA(VLOOKUP(I365,מצבת_כלי_רכב!$E:$F,2,),"לא נמצא")</f>
        <v>מחסן איציק משיח</v>
      </c>
      <c r="T365" t="str">
        <f t="shared" si="5"/>
        <v>no</v>
      </c>
    </row>
    <row r="366" spans="1:20">
      <c r="A366" s="1">
        <v>45720</v>
      </c>
      <c r="B366" s="9">
        <v>45720</v>
      </c>
      <c r="C366" s="9" t="s">
        <v>204</v>
      </c>
      <c r="D366" t="s">
        <v>64</v>
      </c>
      <c r="E366" t="s">
        <v>21</v>
      </c>
      <c r="F366" t="s">
        <v>22</v>
      </c>
      <c r="H366" t="s">
        <v>23</v>
      </c>
      <c r="I366">
        <v>74599802</v>
      </c>
      <c r="L366" t="s">
        <v>51</v>
      </c>
      <c r="M366" s="2">
        <v>0.76258101851851856</v>
      </c>
      <c r="N366" s="2">
        <v>0.77369212962962963</v>
      </c>
      <c r="O366" s="2">
        <v>1.1111111111111112E-2</v>
      </c>
      <c r="P366">
        <v>6.4</v>
      </c>
      <c r="Q366" s="7">
        <v>1.71</v>
      </c>
      <c r="R366" t="b">
        <v>1</v>
      </c>
      <c r="S366" t="str">
        <f>_xlfn.IFNA(VLOOKUP(I366,מצבת_כלי_רכב!$E:$F,2,),"לא נמצא")</f>
        <v>מחסן איציק משיח</v>
      </c>
      <c r="T366" t="str">
        <f t="shared" si="5"/>
        <v>no</v>
      </c>
    </row>
    <row r="367" spans="1:20">
      <c r="A367" s="1">
        <v>45721</v>
      </c>
      <c r="B367" s="9">
        <v>45721</v>
      </c>
      <c r="C367" s="9" t="s">
        <v>199</v>
      </c>
      <c r="D367" t="s">
        <v>15</v>
      </c>
      <c r="E367" t="s">
        <v>25</v>
      </c>
      <c r="F367" t="s">
        <v>26</v>
      </c>
      <c r="H367" t="s">
        <v>27</v>
      </c>
      <c r="I367">
        <v>40295602</v>
      </c>
      <c r="L367" t="s">
        <v>51</v>
      </c>
      <c r="M367" s="2">
        <v>0.34262731481481479</v>
      </c>
      <c r="N367" s="2">
        <v>0.45314814814814813</v>
      </c>
      <c r="O367" s="2">
        <v>0.11052083333333333</v>
      </c>
      <c r="P367">
        <v>6.4</v>
      </c>
      <c r="Q367" s="7">
        <v>16.96</v>
      </c>
      <c r="R367" t="b">
        <v>1</v>
      </c>
      <c r="S367" t="str">
        <f>_xlfn.IFNA(VLOOKUP(I367,מצבת_כלי_רכב!$E:$F,2,),"לא נמצא")</f>
        <v>יאיר חסידוף</v>
      </c>
      <c r="T367" t="str">
        <f t="shared" si="5"/>
        <v>no</v>
      </c>
    </row>
    <row r="368" spans="1:20">
      <c r="A368" s="1">
        <v>45721</v>
      </c>
      <c r="B368" s="9">
        <v>45721</v>
      </c>
      <c r="C368" s="9" t="s">
        <v>199</v>
      </c>
      <c r="D368" t="s">
        <v>15</v>
      </c>
      <c r="E368" t="s">
        <v>85</v>
      </c>
      <c r="F368" t="s">
        <v>86</v>
      </c>
      <c r="H368" t="s">
        <v>87</v>
      </c>
      <c r="I368">
        <v>54718201</v>
      </c>
      <c r="L368" t="s">
        <v>127</v>
      </c>
      <c r="M368" s="2">
        <v>0.375</v>
      </c>
      <c r="N368" s="2">
        <v>0.875</v>
      </c>
      <c r="O368" s="2">
        <v>0.5</v>
      </c>
      <c r="P368">
        <v>6</v>
      </c>
      <c r="Q368" s="7">
        <v>28</v>
      </c>
      <c r="R368" t="b">
        <v>1</v>
      </c>
      <c r="S368" t="str">
        <f>_xlfn.IFNA(VLOOKUP(I368,מצבת_כלי_רכב!$E:$F,2,),"לא נמצא")</f>
        <v>עמית רוזנשטיין</v>
      </c>
      <c r="T368" t="str">
        <f t="shared" si="5"/>
        <v>no</v>
      </c>
    </row>
    <row r="369" spans="1:20">
      <c r="A369" s="1">
        <v>45721</v>
      </c>
      <c r="B369" s="9">
        <v>45721</v>
      </c>
      <c r="C369" s="9" t="s">
        <v>199</v>
      </c>
      <c r="D369" t="s">
        <v>15</v>
      </c>
      <c r="E369" t="s">
        <v>21</v>
      </c>
      <c r="F369" t="s">
        <v>38</v>
      </c>
      <c r="H369" t="s">
        <v>39</v>
      </c>
      <c r="I369">
        <v>53484801</v>
      </c>
      <c r="L369" t="s">
        <v>65</v>
      </c>
      <c r="M369" s="2">
        <v>0.37837962962962962</v>
      </c>
      <c r="N369" s="2">
        <v>0.46399305555555553</v>
      </c>
      <c r="O369" s="2">
        <v>8.5613425925925926E-2</v>
      </c>
      <c r="P369">
        <v>3</v>
      </c>
      <c r="Q369" s="7">
        <v>6.15</v>
      </c>
      <c r="R369" t="b">
        <v>1</v>
      </c>
      <c r="S369" t="str">
        <f>_xlfn.IFNA(VLOOKUP(I369,מצבת_כלי_רכב!$E:$F,2,),"לא נמצא")</f>
        <v>איציק גבע</v>
      </c>
      <c r="T369" t="str">
        <f t="shared" si="5"/>
        <v>no</v>
      </c>
    </row>
    <row r="370" spans="1:20">
      <c r="A370" s="1">
        <v>45721</v>
      </c>
      <c r="B370" s="9">
        <v>45721</v>
      </c>
      <c r="C370" s="9" t="s">
        <v>199</v>
      </c>
      <c r="D370" t="s">
        <v>15</v>
      </c>
      <c r="E370" t="s">
        <v>165</v>
      </c>
      <c r="F370" t="s">
        <v>166</v>
      </c>
      <c r="H370" t="s">
        <v>167</v>
      </c>
      <c r="I370">
        <v>39429702</v>
      </c>
      <c r="L370" t="s">
        <v>51</v>
      </c>
      <c r="M370" s="2">
        <v>0.38586805555555553</v>
      </c>
      <c r="N370" s="2">
        <v>0.39072916666666668</v>
      </c>
      <c r="O370" s="2">
        <v>4.8611111111111112E-3</v>
      </c>
      <c r="P370">
        <v>6.4</v>
      </c>
      <c r="Q370" s="7">
        <v>0.75</v>
      </c>
      <c r="R370" t="b">
        <v>1</v>
      </c>
      <c r="S370" t="str">
        <f>_xlfn.IFNA(VLOOKUP(I370,מצבת_כלי_רכב!$E:$F,2,),"לא נמצא")</f>
        <v xml:space="preserve">ירון יוסף </v>
      </c>
      <c r="T370" t="str">
        <f t="shared" si="5"/>
        <v>no</v>
      </c>
    </row>
    <row r="371" spans="1:20">
      <c r="A371" s="1">
        <v>45721</v>
      </c>
      <c r="B371" s="9">
        <v>45721</v>
      </c>
      <c r="C371" s="9" t="s">
        <v>199</v>
      </c>
      <c r="D371" t="s">
        <v>15</v>
      </c>
      <c r="E371" t="s">
        <v>41</v>
      </c>
      <c r="F371" t="s">
        <v>42</v>
      </c>
      <c r="H371" t="s">
        <v>43</v>
      </c>
      <c r="L371" t="s">
        <v>44</v>
      </c>
      <c r="M371" s="2">
        <v>0.46250000000000002</v>
      </c>
      <c r="N371" s="2">
        <v>0.48777777777777775</v>
      </c>
      <c r="O371" s="2">
        <v>2.5277777777777777E-2</v>
      </c>
      <c r="P371" t="s">
        <v>20</v>
      </c>
      <c r="Q371" s="7">
        <v>8</v>
      </c>
      <c r="R371" t="b">
        <v>1</v>
      </c>
      <c r="S371" t="str">
        <f>_xlfn.IFNA(VLOOKUP(I371,מצבת_כלי_רכב!$E:$F,2,),"לא נמצא")</f>
        <v>לא נמצא</v>
      </c>
      <c r="T371" t="str">
        <f t="shared" si="5"/>
        <v>no</v>
      </c>
    </row>
    <row r="372" spans="1:20">
      <c r="A372" s="1">
        <v>45721</v>
      </c>
      <c r="B372" s="9">
        <v>45721</v>
      </c>
      <c r="C372" s="9" t="s">
        <v>199</v>
      </c>
      <c r="D372" t="s">
        <v>15</v>
      </c>
      <c r="E372" t="s">
        <v>25</v>
      </c>
      <c r="F372" t="s">
        <v>26</v>
      </c>
      <c r="H372" t="s">
        <v>27</v>
      </c>
      <c r="I372">
        <v>40295602</v>
      </c>
      <c r="L372" t="s">
        <v>172</v>
      </c>
      <c r="M372" s="2">
        <v>0.48680555555555555</v>
      </c>
      <c r="N372" s="2">
        <v>0.57013888888888886</v>
      </c>
      <c r="O372" s="2">
        <v>8.3333333333333329E-2</v>
      </c>
      <c r="P372">
        <v>12.4</v>
      </c>
      <c r="Q372" s="7">
        <v>24.8</v>
      </c>
      <c r="R372" t="b">
        <v>1</v>
      </c>
      <c r="S372" t="str">
        <f>_xlfn.IFNA(VLOOKUP(I372,מצבת_כלי_רכב!$E:$F,2,),"לא נמצא")</f>
        <v>יאיר חסידוף</v>
      </c>
      <c r="T372" t="str">
        <f t="shared" si="5"/>
        <v>no</v>
      </c>
    </row>
    <row r="373" spans="1:20">
      <c r="A373" s="1">
        <v>45721</v>
      </c>
      <c r="B373" s="9">
        <v>45721</v>
      </c>
      <c r="C373" s="9" t="s">
        <v>199</v>
      </c>
      <c r="D373" t="s">
        <v>15</v>
      </c>
      <c r="E373" t="s">
        <v>25</v>
      </c>
      <c r="F373" t="s">
        <v>26</v>
      </c>
      <c r="H373" t="s">
        <v>27</v>
      </c>
      <c r="I373">
        <v>40295602</v>
      </c>
      <c r="L373" t="s">
        <v>172</v>
      </c>
      <c r="M373" s="2">
        <v>0.57013888888888886</v>
      </c>
      <c r="N373" s="2">
        <v>0.59861111111111109</v>
      </c>
      <c r="O373" s="2">
        <v>2.8472222222222222E-2</v>
      </c>
      <c r="P373">
        <v>12.4</v>
      </c>
      <c r="Q373" s="7">
        <v>8.4700000000000006</v>
      </c>
      <c r="R373" t="b">
        <v>1</v>
      </c>
      <c r="S373" t="str">
        <f>_xlfn.IFNA(VLOOKUP(I373,מצבת_כלי_רכב!$E:$F,2,),"לא נמצא")</f>
        <v>יאיר חסידוף</v>
      </c>
      <c r="T373" t="str">
        <f t="shared" si="5"/>
        <v>no</v>
      </c>
    </row>
    <row r="374" spans="1:20">
      <c r="A374" s="1">
        <v>45721</v>
      </c>
      <c r="B374" s="9">
        <v>45721</v>
      </c>
      <c r="C374" s="9" t="s">
        <v>199</v>
      </c>
      <c r="D374" t="s">
        <v>15</v>
      </c>
      <c r="E374" t="s">
        <v>25</v>
      </c>
      <c r="F374" t="s">
        <v>26</v>
      </c>
      <c r="H374" t="s">
        <v>27</v>
      </c>
      <c r="I374">
        <v>40295602</v>
      </c>
      <c r="L374" t="s">
        <v>50</v>
      </c>
      <c r="M374" s="2">
        <v>0.68787037037037035</v>
      </c>
      <c r="N374" s="2">
        <v>0.83333333333333337</v>
      </c>
      <c r="O374" s="2">
        <v>0.14546296296296296</v>
      </c>
      <c r="P374">
        <v>5</v>
      </c>
      <c r="Q374" s="7">
        <v>17.420000000000002</v>
      </c>
      <c r="R374" t="b">
        <v>1</v>
      </c>
      <c r="S374" t="str">
        <f>_xlfn.IFNA(VLOOKUP(I374,מצבת_כלי_רכב!$E:$F,2,),"לא נמצא")</f>
        <v>יאיר חסידוף</v>
      </c>
      <c r="T374" t="str">
        <f t="shared" si="5"/>
        <v>no</v>
      </c>
    </row>
    <row r="375" spans="1:20">
      <c r="A375" s="1">
        <v>45722</v>
      </c>
      <c r="B375" s="9">
        <v>45722</v>
      </c>
      <c r="C375" s="9" t="s">
        <v>200</v>
      </c>
      <c r="D375" t="s">
        <v>33</v>
      </c>
      <c r="E375" t="s">
        <v>85</v>
      </c>
      <c r="F375" t="s">
        <v>86</v>
      </c>
      <c r="H375" t="s">
        <v>87</v>
      </c>
      <c r="I375">
        <v>54718201</v>
      </c>
      <c r="L375" t="s">
        <v>127</v>
      </c>
      <c r="M375" s="2">
        <v>0.375</v>
      </c>
      <c r="N375" s="2">
        <v>0.875</v>
      </c>
      <c r="O375" s="2">
        <v>0.5</v>
      </c>
      <c r="P375">
        <v>6</v>
      </c>
      <c r="Q375" s="7">
        <v>28</v>
      </c>
      <c r="R375" t="b">
        <v>1</v>
      </c>
      <c r="S375" t="str">
        <f>_xlfn.IFNA(VLOOKUP(I375,מצבת_כלי_רכב!$E:$F,2,),"לא נמצא")</f>
        <v>עמית רוזנשטיין</v>
      </c>
      <c r="T375" t="str">
        <f t="shared" si="5"/>
        <v>no</v>
      </c>
    </row>
    <row r="376" spans="1:20">
      <c r="A376" s="1">
        <v>45722</v>
      </c>
      <c r="B376" s="9">
        <v>45722</v>
      </c>
      <c r="C376" s="9" t="s">
        <v>200</v>
      </c>
      <c r="D376" t="s">
        <v>33</v>
      </c>
      <c r="E376" t="s">
        <v>25</v>
      </c>
      <c r="F376" t="s">
        <v>26</v>
      </c>
      <c r="H376" t="s">
        <v>27</v>
      </c>
      <c r="I376">
        <v>40295602</v>
      </c>
      <c r="L376" t="s">
        <v>173</v>
      </c>
      <c r="M376" s="2">
        <v>0.44605324074074076</v>
      </c>
      <c r="N376" s="2">
        <v>0.56896990740740738</v>
      </c>
      <c r="O376" s="2">
        <v>0.12291666666666666</v>
      </c>
      <c r="P376">
        <v>4</v>
      </c>
      <c r="Q376" s="7">
        <v>11.8</v>
      </c>
      <c r="R376" t="b">
        <v>1</v>
      </c>
      <c r="S376" t="str">
        <f>_xlfn.IFNA(VLOOKUP(I376,מצבת_כלי_רכב!$E:$F,2,),"לא נמצא")</f>
        <v>יאיר חסידוף</v>
      </c>
      <c r="T376" t="str">
        <f t="shared" si="5"/>
        <v>no</v>
      </c>
    </row>
    <row r="377" spans="1:20">
      <c r="A377" s="1">
        <v>45722</v>
      </c>
      <c r="B377" s="9">
        <v>45722</v>
      </c>
      <c r="C377" s="9" t="s">
        <v>200</v>
      </c>
      <c r="D377" t="s">
        <v>33</v>
      </c>
      <c r="E377" t="s">
        <v>165</v>
      </c>
      <c r="F377" t="s">
        <v>166</v>
      </c>
      <c r="H377" t="s">
        <v>167</v>
      </c>
      <c r="I377">
        <v>39429702</v>
      </c>
      <c r="L377" t="s">
        <v>173</v>
      </c>
      <c r="M377" s="2">
        <v>0.45096064814814812</v>
      </c>
      <c r="N377" s="2">
        <v>0.56857638888888884</v>
      </c>
      <c r="O377" s="2">
        <v>0.11761574074074074</v>
      </c>
      <c r="P377">
        <v>4</v>
      </c>
      <c r="Q377" s="7">
        <v>11.27</v>
      </c>
      <c r="R377" t="b">
        <v>1</v>
      </c>
      <c r="S377" t="str">
        <f>_xlfn.IFNA(VLOOKUP(I377,מצבת_כלי_רכב!$E:$F,2,),"לא נמצא")</f>
        <v xml:space="preserve">ירון יוסף </v>
      </c>
      <c r="T377" t="str">
        <f t="shared" si="5"/>
        <v>no</v>
      </c>
    </row>
    <row r="378" spans="1:20">
      <c r="A378" s="1">
        <v>45722</v>
      </c>
      <c r="B378" s="9">
        <v>45722</v>
      </c>
      <c r="C378" s="9" t="s">
        <v>200</v>
      </c>
      <c r="D378" t="s">
        <v>33</v>
      </c>
      <c r="E378" t="s">
        <v>82</v>
      </c>
      <c r="F378" t="s">
        <v>38</v>
      </c>
      <c r="G378" t="s">
        <v>74</v>
      </c>
      <c r="H378" t="s">
        <v>83</v>
      </c>
      <c r="I378">
        <v>6823255</v>
      </c>
      <c r="L378" t="s">
        <v>88</v>
      </c>
      <c r="M378" s="2">
        <v>0.47958333333333331</v>
      </c>
      <c r="N378" s="2">
        <v>0.54902777777777778</v>
      </c>
      <c r="O378" s="2">
        <v>6.9444444444444448E-2</v>
      </c>
      <c r="P378">
        <v>7</v>
      </c>
      <c r="Q378" s="7">
        <v>11.67</v>
      </c>
      <c r="R378" t="b">
        <v>1</v>
      </c>
      <c r="S378" t="str">
        <f>_xlfn.IFNA(VLOOKUP(I378,מצבת_כלי_רכב!$E:$F,2,),"לא נמצא")</f>
        <v xml:space="preserve">אמנון גבע </v>
      </c>
      <c r="T378" t="str">
        <f t="shared" si="5"/>
        <v>no</v>
      </c>
    </row>
    <row r="379" spans="1:20">
      <c r="A379" s="1">
        <v>45722</v>
      </c>
      <c r="B379" s="9">
        <v>45722</v>
      </c>
      <c r="C379" s="9" t="s">
        <v>200</v>
      </c>
      <c r="D379" t="s">
        <v>33</v>
      </c>
      <c r="E379" t="s">
        <v>41</v>
      </c>
      <c r="F379" t="s">
        <v>42</v>
      </c>
      <c r="H379" t="s">
        <v>43</v>
      </c>
      <c r="I379">
        <v>76886302</v>
      </c>
      <c r="L379" t="s">
        <v>96</v>
      </c>
      <c r="M379" s="2">
        <v>0.53898148148148151</v>
      </c>
      <c r="N379" s="2">
        <v>0.5438425925925926</v>
      </c>
      <c r="O379" s="2">
        <v>4.8611111111111112E-3</v>
      </c>
      <c r="P379">
        <v>5</v>
      </c>
      <c r="Q379" s="7">
        <v>0.57999999999999996</v>
      </c>
      <c r="R379" t="b">
        <v>1</v>
      </c>
      <c r="S379" t="str">
        <f>_xlfn.IFNA(VLOOKUP(I379,מצבת_כלי_רכב!$E:$F,2,),"לא נמצא")</f>
        <v>יניב הררי</v>
      </c>
      <c r="T379" t="str">
        <f t="shared" si="5"/>
        <v>no</v>
      </c>
    </row>
    <row r="380" spans="1:20">
      <c r="A380" s="1">
        <v>45722</v>
      </c>
      <c r="B380" s="9">
        <v>45722</v>
      </c>
      <c r="C380" s="9" t="s">
        <v>200</v>
      </c>
      <c r="D380" t="s">
        <v>33</v>
      </c>
      <c r="E380" t="s">
        <v>165</v>
      </c>
      <c r="F380" t="s">
        <v>166</v>
      </c>
      <c r="H380" t="s">
        <v>167</v>
      </c>
      <c r="I380">
        <v>39429702</v>
      </c>
      <c r="L380" t="s">
        <v>97</v>
      </c>
      <c r="M380" s="2">
        <v>0.62777777777777777</v>
      </c>
      <c r="N380" s="2">
        <v>0.81314814814814818</v>
      </c>
      <c r="O380" s="2">
        <v>0.18537037037037038</v>
      </c>
      <c r="P380" t="s">
        <v>20</v>
      </c>
      <c r="Q380" s="7">
        <v>108</v>
      </c>
      <c r="R380" t="b">
        <v>1</v>
      </c>
      <c r="S380" t="str">
        <f>_xlfn.IFNA(VLOOKUP(I380,מצבת_כלי_רכב!$E:$F,2,),"לא נמצא")</f>
        <v xml:space="preserve">ירון יוסף </v>
      </c>
      <c r="T380" t="str">
        <f t="shared" si="5"/>
        <v>no</v>
      </c>
    </row>
    <row r="381" spans="1:20">
      <c r="A381" s="1">
        <v>45724</v>
      </c>
      <c r="B381" s="9">
        <v>45724</v>
      </c>
      <c r="C381" s="9" t="s">
        <v>205</v>
      </c>
      <c r="D381" t="s">
        <v>91</v>
      </c>
      <c r="E381" t="s">
        <v>56</v>
      </c>
      <c r="F381" t="s">
        <v>57</v>
      </c>
      <c r="H381" t="s">
        <v>58</v>
      </c>
      <c r="I381">
        <v>63864202</v>
      </c>
      <c r="L381" t="s">
        <v>59</v>
      </c>
      <c r="M381" s="2">
        <v>0.83298611111111109</v>
      </c>
      <c r="N381" s="2">
        <v>0.8488310185185185</v>
      </c>
      <c r="O381" s="2">
        <v>1.5844907407407408E-2</v>
      </c>
      <c r="P381" t="s">
        <v>20</v>
      </c>
      <c r="Q381" s="7">
        <v>5</v>
      </c>
      <c r="R381" t="b">
        <v>1</v>
      </c>
      <c r="S381" t="str">
        <f>_xlfn.IFNA(VLOOKUP(I381,מצבת_כלי_רכב!$E:$F,2,),"לא נמצא")</f>
        <v xml:space="preserve">אבי ברכה </v>
      </c>
      <c r="T381" t="str">
        <f t="shared" si="5"/>
        <v>yes</v>
      </c>
    </row>
    <row r="382" spans="1:20">
      <c r="A382" s="1">
        <v>45725</v>
      </c>
      <c r="B382" s="9">
        <v>45725</v>
      </c>
      <c r="C382" s="9" t="s">
        <v>202</v>
      </c>
      <c r="D382" t="s">
        <v>60</v>
      </c>
      <c r="E382" t="s">
        <v>21</v>
      </c>
      <c r="F382" t="s">
        <v>38</v>
      </c>
      <c r="H382" t="s">
        <v>39</v>
      </c>
      <c r="I382">
        <v>53484801</v>
      </c>
      <c r="L382" t="s">
        <v>81</v>
      </c>
      <c r="M382" s="2">
        <v>0.37942129629629628</v>
      </c>
      <c r="N382" s="2">
        <v>0.39776620370370369</v>
      </c>
      <c r="O382" s="2">
        <v>1.8344907407407407E-2</v>
      </c>
      <c r="P382">
        <v>12.4</v>
      </c>
      <c r="Q382" s="7">
        <v>5.37</v>
      </c>
      <c r="R382" t="b">
        <v>1</v>
      </c>
      <c r="S382" t="str">
        <f>_xlfn.IFNA(VLOOKUP(I382,מצבת_כלי_רכב!$E:$F,2,),"לא נמצא")</f>
        <v>איציק גבע</v>
      </c>
      <c r="T382" t="str">
        <f t="shared" si="5"/>
        <v>no</v>
      </c>
    </row>
    <row r="383" spans="1:20">
      <c r="A383" s="1">
        <v>45725</v>
      </c>
      <c r="B383" s="9">
        <v>45725</v>
      </c>
      <c r="C383" s="9" t="s">
        <v>202</v>
      </c>
      <c r="D383" t="s">
        <v>60</v>
      </c>
      <c r="E383" t="s">
        <v>25</v>
      </c>
      <c r="F383" t="s">
        <v>26</v>
      </c>
      <c r="H383" t="s">
        <v>27</v>
      </c>
      <c r="I383">
        <v>40295602</v>
      </c>
      <c r="L383" t="s">
        <v>24</v>
      </c>
      <c r="M383" s="2">
        <v>0.41268518518518521</v>
      </c>
      <c r="N383" s="2">
        <v>0.5168518518518519</v>
      </c>
      <c r="O383" s="2">
        <v>0.10416666666666667</v>
      </c>
      <c r="P383">
        <v>6.3</v>
      </c>
      <c r="Q383" s="7">
        <v>15.75</v>
      </c>
      <c r="R383" t="b">
        <v>1</v>
      </c>
      <c r="S383" t="str">
        <f>_xlfn.IFNA(VLOOKUP(I383,מצבת_כלי_רכב!$E:$F,2,),"לא נמצא")</f>
        <v>יאיר חסידוף</v>
      </c>
      <c r="T383" t="str">
        <f t="shared" si="5"/>
        <v>no</v>
      </c>
    </row>
    <row r="384" spans="1:20">
      <c r="A384" s="1">
        <v>45725</v>
      </c>
      <c r="B384" s="9">
        <v>45725</v>
      </c>
      <c r="C384" s="9" t="s">
        <v>202</v>
      </c>
      <c r="D384" t="s">
        <v>60</v>
      </c>
      <c r="E384" t="s">
        <v>41</v>
      </c>
      <c r="F384" t="s">
        <v>42</v>
      </c>
      <c r="H384" t="s">
        <v>43</v>
      </c>
      <c r="I384">
        <v>76886302</v>
      </c>
      <c r="L384" t="s">
        <v>170</v>
      </c>
      <c r="M384" s="2">
        <v>0.42708333333333331</v>
      </c>
      <c r="N384" s="2">
        <v>0.48140046296296296</v>
      </c>
      <c r="O384" s="2">
        <v>5.4317129629629632E-2</v>
      </c>
      <c r="P384" t="s">
        <v>20</v>
      </c>
      <c r="Q384" s="7">
        <v>42</v>
      </c>
      <c r="R384" t="b">
        <v>1</v>
      </c>
      <c r="S384" t="str">
        <f>_xlfn.IFNA(VLOOKUP(I384,מצבת_כלי_רכב!$E:$F,2,),"לא נמצא")</f>
        <v>יניב הררי</v>
      </c>
      <c r="T384" t="str">
        <f t="shared" si="5"/>
        <v>no</v>
      </c>
    </row>
    <row r="385" spans="1:20">
      <c r="A385" s="1">
        <v>45725</v>
      </c>
      <c r="B385" s="9">
        <v>45725</v>
      </c>
      <c r="C385" s="9" t="s">
        <v>202</v>
      </c>
      <c r="D385" t="s">
        <v>60</v>
      </c>
      <c r="E385" t="s">
        <v>56</v>
      </c>
      <c r="F385" t="s">
        <v>57</v>
      </c>
      <c r="H385" t="s">
        <v>58</v>
      </c>
      <c r="I385">
        <v>63864202</v>
      </c>
      <c r="L385" t="s">
        <v>173</v>
      </c>
      <c r="M385" s="2">
        <v>0.4871875</v>
      </c>
      <c r="N385" s="2">
        <v>0.6121875</v>
      </c>
      <c r="O385" s="2">
        <v>0.125</v>
      </c>
      <c r="P385">
        <v>4</v>
      </c>
      <c r="Q385" s="7">
        <v>12</v>
      </c>
      <c r="R385" t="b">
        <v>1</v>
      </c>
      <c r="S385" t="str">
        <f>_xlfn.IFNA(VLOOKUP(I385,מצבת_כלי_רכב!$E:$F,2,),"לא נמצא")</f>
        <v xml:space="preserve">אבי ברכה </v>
      </c>
      <c r="T385" t="str">
        <f t="shared" si="5"/>
        <v>no</v>
      </c>
    </row>
    <row r="386" spans="1:20">
      <c r="A386" s="1">
        <v>45725</v>
      </c>
      <c r="B386" s="9">
        <v>45725</v>
      </c>
      <c r="C386" s="9" t="s">
        <v>202</v>
      </c>
      <c r="D386" t="s">
        <v>60</v>
      </c>
      <c r="E386" t="s">
        <v>25</v>
      </c>
      <c r="F386" t="s">
        <v>26</v>
      </c>
      <c r="H386" t="s">
        <v>27</v>
      </c>
      <c r="I386">
        <v>40295602</v>
      </c>
      <c r="L386" t="s">
        <v>24</v>
      </c>
      <c r="M386" s="2">
        <v>0.5168518518518519</v>
      </c>
      <c r="N386" s="2">
        <v>0.52664351851851854</v>
      </c>
      <c r="O386" s="2">
        <v>9.7916666666666673E-3</v>
      </c>
      <c r="P386">
        <v>6.3</v>
      </c>
      <c r="Q386" s="7">
        <v>1.47</v>
      </c>
      <c r="R386" t="b">
        <v>1</v>
      </c>
      <c r="S386" t="str">
        <f>_xlfn.IFNA(VLOOKUP(I386,מצבת_כלי_רכב!$E:$F,2,),"לא נמצא")</f>
        <v>יאיר חסידוף</v>
      </c>
      <c r="T386" t="str">
        <f t="shared" si="5"/>
        <v>no</v>
      </c>
    </row>
    <row r="387" spans="1:20">
      <c r="A387" s="1">
        <v>45725</v>
      </c>
      <c r="B387" s="9">
        <v>45725</v>
      </c>
      <c r="C387" s="9" t="s">
        <v>202</v>
      </c>
      <c r="D387" t="s">
        <v>60</v>
      </c>
      <c r="E387" t="s">
        <v>85</v>
      </c>
      <c r="F387" t="s">
        <v>86</v>
      </c>
      <c r="H387" t="s">
        <v>87</v>
      </c>
      <c r="I387">
        <v>54718201</v>
      </c>
      <c r="L387" t="s">
        <v>54</v>
      </c>
      <c r="M387" s="2">
        <v>0.55445601851851856</v>
      </c>
      <c r="N387" s="2">
        <v>0.83333333333333337</v>
      </c>
      <c r="O387" s="2">
        <v>0.27887731481481481</v>
      </c>
      <c r="P387">
        <v>4</v>
      </c>
      <c r="Q387" s="7">
        <v>20</v>
      </c>
      <c r="R387" t="b">
        <v>1</v>
      </c>
      <c r="S387" t="str">
        <f>_xlfn.IFNA(VLOOKUP(I387,מצבת_כלי_רכב!$E:$F,2,),"לא נמצא")</f>
        <v>עמית רוזנשטיין</v>
      </c>
      <c r="T387" t="str">
        <f t="shared" ref="T387:T450" si="6">IF(OR(C387="Friday", C387="Saturday"),"yes","no")</f>
        <v>no</v>
      </c>
    </row>
    <row r="388" spans="1:20">
      <c r="A388" s="1">
        <v>45725</v>
      </c>
      <c r="B388" s="9">
        <v>45725</v>
      </c>
      <c r="C388" s="9" t="s">
        <v>202</v>
      </c>
      <c r="D388" t="s">
        <v>60</v>
      </c>
      <c r="E388" t="s">
        <v>56</v>
      </c>
      <c r="F388" t="s">
        <v>57</v>
      </c>
      <c r="H388" t="s">
        <v>58</v>
      </c>
      <c r="I388">
        <v>63864202</v>
      </c>
      <c r="L388" t="s">
        <v>173</v>
      </c>
      <c r="M388" s="2">
        <v>0.6121875</v>
      </c>
      <c r="N388" s="2">
        <v>0.64141203703703709</v>
      </c>
      <c r="O388" s="2">
        <v>2.9224537037037038E-2</v>
      </c>
      <c r="P388">
        <v>4</v>
      </c>
      <c r="Q388" s="7">
        <v>2.8</v>
      </c>
      <c r="R388" t="b">
        <v>1</v>
      </c>
      <c r="S388" t="str">
        <f>_xlfn.IFNA(VLOOKUP(I388,מצבת_כלי_רכב!$E:$F,2,),"לא נמצא")</f>
        <v xml:space="preserve">אבי ברכה </v>
      </c>
      <c r="T388" t="str">
        <f t="shared" si="6"/>
        <v>no</v>
      </c>
    </row>
    <row r="389" spans="1:20">
      <c r="A389" s="1">
        <v>45725</v>
      </c>
      <c r="B389" s="9">
        <v>45725</v>
      </c>
      <c r="C389" s="9" t="s">
        <v>202</v>
      </c>
      <c r="D389" t="s">
        <v>60</v>
      </c>
      <c r="E389" t="s">
        <v>29</v>
      </c>
      <c r="F389" t="s">
        <v>30</v>
      </c>
      <c r="H389" t="s">
        <v>31</v>
      </c>
      <c r="I389">
        <v>51513101</v>
      </c>
      <c r="L389" t="s">
        <v>139</v>
      </c>
      <c r="M389" s="2">
        <v>0.6450231481481481</v>
      </c>
      <c r="N389" s="2">
        <v>0.81120370370370365</v>
      </c>
      <c r="O389" s="2">
        <v>0.16618055555555555</v>
      </c>
      <c r="P389" t="s">
        <v>20</v>
      </c>
      <c r="Q389" s="7">
        <v>21</v>
      </c>
      <c r="R389" t="b">
        <v>1</v>
      </c>
      <c r="S389" t="str">
        <f>_xlfn.IFNA(VLOOKUP(I389,מצבת_כלי_רכב!$E:$F,2,),"לא נמצא")</f>
        <v>יגאל פניאל</v>
      </c>
      <c r="T389" t="str">
        <f t="shared" si="6"/>
        <v>no</v>
      </c>
    </row>
    <row r="390" spans="1:20">
      <c r="A390" s="1">
        <v>45725</v>
      </c>
      <c r="B390" s="9">
        <v>45725</v>
      </c>
      <c r="C390" s="9" t="s">
        <v>202</v>
      </c>
      <c r="D390" t="s">
        <v>60</v>
      </c>
      <c r="E390" t="s">
        <v>41</v>
      </c>
      <c r="F390" t="s">
        <v>42</v>
      </c>
      <c r="H390" t="s">
        <v>43</v>
      </c>
      <c r="I390">
        <v>76886302</v>
      </c>
      <c r="L390" t="s">
        <v>81</v>
      </c>
      <c r="M390" s="2">
        <v>0.65759259259259262</v>
      </c>
      <c r="N390" s="2">
        <v>0.70833333333333337</v>
      </c>
      <c r="O390" s="2">
        <v>5.0740740740740739E-2</v>
      </c>
      <c r="P390">
        <v>12.4</v>
      </c>
      <c r="Q390" s="7">
        <v>15.09</v>
      </c>
      <c r="R390" t="b">
        <v>1</v>
      </c>
      <c r="S390" t="str">
        <f>_xlfn.IFNA(VLOOKUP(I390,מצבת_כלי_רכב!$E:$F,2,),"לא נמצא")</f>
        <v>יניב הררי</v>
      </c>
      <c r="T390" t="str">
        <f t="shared" si="6"/>
        <v>no</v>
      </c>
    </row>
    <row r="391" spans="1:20">
      <c r="A391" s="1">
        <v>45726</v>
      </c>
      <c r="B391" s="9">
        <v>45726</v>
      </c>
      <c r="C391" s="9" t="s">
        <v>203</v>
      </c>
      <c r="D391" t="s">
        <v>62</v>
      </c>
      <c r="E391" t="s">
        <v>56</v>
      </c>
      <c r="F391" t="s">
        <v>57</v>
      </c>
      <c r="H391" t="s">
        <v>58</v>
      </c>
      <c r="I391">
        <v>63864202</v>
      </c>
      <c r="L391" t="s">
        <v>96</v>
      </c>
      <c r="M391" s="2">
        <v>0.4208796296296296</v>
      </c>
      <c r="N391" s="2">
        <v>0.54587962962962966</v>
      </c>
      <c r="O391" s="2">
        <v>0.125</v>
      </c>
      <c r="P391">
        <v>5</v>
      </c>
      <c r="Q391" s="7">
        <v>15</v>
      </c>
      <c r="R391" t="b">
        <v>1</v>
      </c>
      <c r="S391" t="str">
        <f>_xlfn.IFNA(VLOOKUP(I391,מצבת_כלי_רכב!$E:$F,2,),"לא נמצא")</f>
        <v xml:space="preserve">אבי ברכה </v>
      </c>
      <c r="T391" t="str">
        <f t="shared" si="6"/>
        <v>no</v>
      </c>
    </row>
    <row r="392" spans="1:20">
      <c r="A392" s="1">
        <v>45726</v>
      </c>
      <c r="B392" s="9">
        <v>45726</v>
      </c>
      <c r="C392" s="9" t="s">
        <v>203</v>
      </c>
      <c r="D392" t="s">
        <v>62</v>
      </c>
      <c r="E392" t="s">
        <v>21</v>
      </c>
      <c r="F392" t="s">
        <v>38</v>
      </c>
      <c r="H392" t="s">
        <v>39</v>
      </c>
      <c r="I392">
        <v>53484801</v>
      </c>
      <c r="L392" t="s">
        <v>133</v>
      </c>
      <c r="M392" s="2">
        <v>0.44791666666666669</v>
      </c>
      <c r="N392" s="2">
        <v>0.5805555555555556</v>
      </c>
      <c r="O392" s="2">
        <v>0.13263888888888889</v>
      </c>
      <c r="P392">
        <v>4</v>
      </c>
      <c r="Q392" s="7">
        <v>12.73</v>
      </c>
      <c r="R392" t="b">
        <v>1</v>
      </c>
      <c r="S392" t="str">
        <f>_xlfn.IFNA(VLOOKUP(I392,מצבת_כלי_רכב!$E:$F,2,),"לא נמצא")</f>
        <v>איציק גבע</v>
      </c>
      <c r="T392" t="str">
        <f t="shared" si="6"/>
        <v>no</v>
      </c>
    </row>
    <row r="393" spans="1:20">
      <c r="A393" s="1">
        <v>45726</v>
      </c>
      <c r="B393" s="9">
        <v>45726</v>
      </c>
      <c r="C393" s="9" t="s">
        <v>203</v>
      </c>
      <c r="D393" t="s">
        <v>62</v>
      </c>
      <c r="E393" t="s">
        <v>159</v>
      </c>
      <c r="F393" t="s">
        <v>160</v>
      </c>
      <c r="G393" s="3" t="s">
        <v>161</v>
      </c>
      <c r="H393" t="s">
        <v>162</v>
      </c>
      <c r="I393">
        <v>88365901</v>
      </c>
      <c r="L393" t="s">
        <v>174</v>
      </c>
      <c r="M393" s="2">
        <v>0.56736111111111109</v>
      </c>
      <c r="N393" s="2">
        <v>0.61753472222222228</v>
      </c>
      <c r="O393" s="2">
        <v>5.0173611111111113E-2</v>
      </c>
      <c r="P393" t="s">
        <v>20</v>
      </c>
      <c r="Q393" s="7">
        <v>13</v>
      </c>
      <c r="R393" t="b">
        <v>1</v>
      </c>
      <c r="S393" t="str">
        <f>_xlfn.IFNA(VLOOKUP(I393,מצבת_כלי_רכב!$E:$F,2,),"לא נמצא")</f>
        <v>איציק גבע</v>
      </c>
      <c r="T393" t="str">
        <f t="shared" si="6"/>
        <v>no</v>
      </c>
    </row>
    <row r="394" spans="1:20">
      <c r="A394" s="1">
        <v>45726</v>
      </c>
      <c r="B394" s="9">
        <v>45726</v>
      </c>
      <c r="C394" s="9" t="s">
        <v>203</v>
      </c>
      <c r="D394" t="s">
        <v>62</v>
      </c>
      <c r="E394" t="s">
        <v>21</v>
      </c>
      <c r="F394" t="s">
        <v>22</v>
      </c>
      <c r="H394" t="s">
        <v>23</v>
      </c>
      <c r="I394">
        <v>74599802</v>
      </c>
      <c r="L394" t="s">
        <v>51</v>
      </c>
      <c r="M394" s="2">
        <v>0.64171296296296299</v>
      </c>
      <c r="N394" s="2">
        <v>0.66351851851851851</v>
      </c>
      <c r="O394" s="2">
        <v>2.1805555555555557E-2</v>
      </c>
      <c r="P394">
        <v>6.4</v>
      </c>
      <c r="Q394" s="7">
        <v>3.31</v>
      </c>
      <c r="R394" t="b">
        <v>1</v>
      </c>
      <c r="S394" t="str">
        <f>_xlfn.IFNA(VLOOKUP(I394,מצבת_כלי_רכב!$E:$F,2,),"לא נמצא")</f>
        <v>מחסן איציק משיח</v>
      </c>
      <c r="T394" t="str">
        <f t="shared" si="6"/>
        <v>no</v>
      </c>
    </row>
    <row r="395" spans="1:20">
      <c r="A395" s="1">
        <v>45726</v>
      </c>
      <c r="B395" s="9">
        <v>45726</v>
      </c>
      <c r="C395" s="9" t="s">
        <v>203</v>
      </c>
      <c r="D395" t="s">
        <v>62</v>
      </c>
      <c r="E395" t="s">
        <v>56</v>
      </c>
      <c r="F395" t="s">
        <v>57</v>
      </c>
      <c r="H395" t="s">
        <v>58</v>
      </c>
      <c r="I395">
        <v>63864202</v>
      </c>
      <c r="L395" t="s">
        <v>175</v>
      </c>
      <c r="M395" s="2">
        <v>0.82278935185185187</v>
      </c>
      <c r="N395" s="2">
        <v>0.90311342592592592</v>
      </c>
      <c r="O395" s="2">
        <v>8.0324074074074076E-2</v>
      </c>
      <c r="P395" t="s">
        <v>20</v>
      </c>
      <c r="Q395" s="7">
        <v>45</v>
      </c>
      <c r="R395" t="b">
        <v>1</v>
      </c>
      <c r="S395" t="str">
        <f>_xlfn.IFNA(VLOOKUP(I395,מצבת_כלי_רכב!$E:$F,2,),"לא נמצא")</f>
        <v xml:space="preserve">אבי ברכה </v>
      </c>
      <c r="T395" t="str">
        <f t="shared" si="6"/>
        <v>no</v>
      </c>
    </row>
    <row r="396" spans="1:20">
      <c r="A396" s="1">
        <v>45727</v>
      </c>
      <c r="B396" s="9">
        <v>45727</v>
      </c>
      <c r="C396" s="9" t="s">
        <v>204</v>
      </c>
      <c r="D396" t="s">
        <v>64</v>
      </c>
      <c r="E396" t="s">
        <v>16</v>
      </c>
      <c r="F396" t="s">
        <v>17</v>
      </c>
      <c r="H396" t="s">
        <v>18</v>
      </c>
      <c r="I396">
        <v>39166002</v>
      </c>
      <c r="L396" t="s">
        <v>130</v>
      </c>
      <c r="M396" s="2">
        <v>0.40436342592592595</v>
      </c>
      <c r="N396" s="2">
        <v>0.41341435185185182</v>
      </c>
      <c r="O396" s="2">
        <v>9.0509259259259258E-3</v>
      </c>
      <c r="P396">
        <v>3</v>
      </c>
      <c r="Q396" s="7">
        <v>0.65</v>
      </c>
      <c r="R396" t="b">
        <v>1</v>
      </c>
      <c r="S396" t="str">
        <f>_xlfn.IFNA(VLOOKUP(I396,מצבת_כלי_רכב!$E:$F,2,),"לא נמצא")</f>
        <v>מאגר(יקום אלעד)</v>
      </c>
      <c r="T396" t="str">
        <f t="shared" si="6"/>
        <v>no</v>
      </c>
    </row>
    <row r="397" spans="1:20">
      <c r="A397" s="1">
        <v>45727</v>
      </c>
      <c r="B397" s="9">
        <v>45727</v>
      </c>
      <c r="C397" s="9" t="s">
        <v>204</v>
      </c>
      <c r="D397" t="s">
        <v>64</v>
      </c>
      <c r="E397" t="s">
        <v>25</v>
      </c>
      <c r="F397" t="s">
        <v>26</v>
      </c>
      <c r="H397" t="s">
        <v>27</v>
      </c>
      <c r="I397">
        <v>40295602</v>
      </c>
      <c r="L397" t="s">
        <v>108</v>
      </c>
      <c r="M397" s="2">
        <v>0.40535879629629629</v>
      </c>
      <c r="N397" s="2">
        <v>0.43442129629629628</v>
      </c>
      <c r="O397" s="2">
        <v>2.9062500000000002E-2</v>
      </c>
      <c r="P397" t="s">
        <v>20</v>
      </c>
      <c r="Q397" s="7">
        <v>25</v>
      </c>
      <c r="R397" t="b">
        <v>1</v>
      </c>
      <c r="S397" t="str">
        <f>_xlfn.IFNA(VLOOKUP(I397,מצבת_כלי_רכב!$E:$F,2,),"לא נמצא")</f>
        <v>יאיר חסידוף</v>
      </c>
      <c r="T397" t="str">
        <f t="shared" si="6"/>
        <v>no</v>
      </c>
    </row>
    <row r="398" spans="1:20">
      <c r="A398" s="1">
        <v>45727</v>
      </c>
      <c r="B398" s="9">
        <v>45727</v>
      </c>
      <c r="C398" s="9" t="s">
        <v>204</v>
      </c>
      <c r="D398" t="s">
        <v>64</v>
      </c>
      <c r="E398" t="s">
        <v>56</v>
      </c>
      <c r="F398" t="s">
        <v>57</v>
      </c>
      <c r="H398" t="s">
        <v>58</v>
      </c>
      <c r="I398">
        <v>63864202</v>
      </c>
      <c r="L398" t="s">
        <v>173</v>
      </c>
      <c r="M398" s="2">
        <v>0.43548611111111113</v>
      </c>
      <c r="N398" s="2">
        <v>0.56048611111111113</v>
      </c>
      <c r="O398" s="2">
        <v>0.125</v>
      </c>
      <c r="P398">
        <v>4</v>
      </c>
      <c r="Q398" s="7">
        <v>12</v>
      </c>
      <c r="R398" t="b">
        <v>1</v>
      </c>
      <c r="S398" t="str">
        <f>_xlfn.IFNA(VLOOKUP(I398,מצבת_כלי_רכב!$E:$F,2,),"לא נמצא")</f>
        <v xml:space="preserve">אבי ברכה </v>
      </c>
      <c r="T398" t="str">
        <f t="shared" si="6"/>
        <v>no</v>
      </c>
    </row>
    <row r="399" spans="1:20">
      <c r="A399" s="1">
        <v>45727</v>
      </c>
      <c r="B399" s="9">
        <v>45727</v>
      </c>
      <c r="C399" s="9" t="s">
        <v>204</v>
      </c>
      <c r="D399" t="s">
        <v>64</v>
      </c>
      <c r="E399" t="s">
        <v>56</v>
      </c>
      <c r="F399" t="s">
        <v>57</v>
      </c>
      <c r="H399" t="s">
        <v>58</v>
      </c>
      <c r="I399">
        <v>63864202</v>
      </c>
      <c r="L399" t="s">
        <v>173</v>
      </c>
      <c r="M399" s="2">
        <v>0.56048611111111113</v>
      </c>
      <c r="N399" s="2">
        <v>0.56123842592592588</v>
      </c>
      <c r="O399" s="2">
        <v>7.5231481481481482E-4</v>
      </c>
      <c r="P399">
        <v>4</v>
      </c>
      <c r="Q399" s="7">
        <v>7.0000000000000007E-2</v>
      </c>
      <c r="R399" t="b">
        <v>1</v>
      </c>
      <c r="S399" t="str">
        <f>_xlfn.IFNA(VLOOKUP(I399,מצבת_כלי_רכב!$E:$F,2,),"לא נמצא")</f>
        <v xml:space="preserve">אבי ברכה </v>
      </c>
      <c r="T399" t="str">
        <f t="shared" si="6"/>
        <v>no</v>
      </c>
    </row>
    <row r="400" spans="1:20">
      <c r="A400" s="1">
        <v>45727</v>
      </c>
      <c r="B400" s="9">
        <v>45727</v>
      </c>
      <c r="C400" s="9" t="s">
        <v>204</v>
      </c>
      <c r="D400" t="s">
        <v>64</v>
      </c>
      <c r="E400" t="s">
        <v>82</v>
      </c>
      <c r="F400" t="s">
        <v>38</v>
      </c>
      <c r="G400" t="s">
        <v>74</v>
      </c>
      <c r="H400" t="s">
        <v>83</v>
      </c>
      <c r="I400">
        <v>6823255</v>
      </c>
      <c r="L400" t="s">
        <v>51</v>
      </c>
      <c r="M400" s="2">
        <v>0.64914351851851848</v>
      </c>
      <c r="N400" s="2">
        <v>0.68386574074074069</v>
      </c>
      <c r="O400" s="2">
        <v>3.4722222222222224E-2</v>
      </c>
      <c r="P400">
        <v>6.4</v>
      </c>
      <c r="Q400" s="7">
        <v>5.33</v>
      </c>
      <c r="R400" t="b">
        <v>1</v>
      </c>
      <c r="S400" t="str">
        <f>_xlfn.IFNA(VLOOKUP(I400,מצבת_כלי_רכב!$E:$F,2,),"לא נמצא")</f>
        <v xml:space="preserve">אמנון גבע </v>
      </c>
      <c r="T400" t="str">
        <f t="shared" si="6"/>
        <v>no</v>
      </c>
    </row>
    <row r="401" spans="1:20">
      <c r="A401" s="1">
        <v>45727</v>
      </c>
      <c r="B401" s="9">
        <v>45727</v>
      </c>
      <c r="C401" s="9" t="s">
        <v>204</v>
      </c>
      <c r="D401" t="s">
        <v>64</v>
      </c>
      <c r="E401" t="s">
        <v>21</v>
      </c>
      <c r="F401" t="s">
        <v>22</v>
      </c>
      <c r="H401" t="s">
        <v>23</v>
      </c>
      <c r="I401">
        <v>74599802</v>
      </c>
      <c r="L401" t="s">
        <v>51</v>
      </c>
      <c r="M401" s="2">
        <v>0.70314814814814819</v>
      </c>
      <c r="N401" s="2">
        <v>0.70939814814814817</v>
      </c>
      <c r="O401" s="2">
        <v>6.2500000000000003E-3</v>
      </c>
      <c r="P401">
        <v>6.4</v>
      </c>
      <c r="Q401" s="7">
        <v>0.96</v>
      </c>
      <c r="R401" t="b">
        <v>1</v>
      </c>
      <c r="S401" t="str">
        <f>_xlfn.IFNA(VLOOKUP(I401,מצבת_כלי_רכב!$E:$F,2,),"לא נמצא")</f>
        <v>מחסן איציק משיח</v>
      </c>
      <c r="T401" t="str">
        <f t="shared" si="6"/>
        <v>no</v>
      </c>
    </row>
    <row r="402" spans="1:20">
      <c r="A402" s="1">
        <v>45728</v>
      </c>
      <c r="B402" s="9">
        <v>45728</v>
      </c>
      <c r="C402" s="9" t="s">
        <v>199</v>
      </c>
      <c r="D402" t="s">
        <v>15</v>
      </c>
      <c r="E402" t="s">
        <v>56</v>
      </c>
      <c r="F402" t="s">
        <v>57</v>
      </c>
      <c r="H402" t="s">
        <v>58</v>
      </c>
      <c r="I402">
        <v>63864202</v>
      </c>
      <c r="L402" t="s">
        <v>24</v>
      </c>
      <c r="M402" s="2">
        <v>0.36990740740740741</v>
      </c>
      <c r="N402" s="2">
        <v>0.47407407407407409</v>
      </c>
      <c r="O402" s="2">
        <v>0.10416666666666667</v>
      </c>
      <c r="P402">
        <v>6.3</v>
      </c>
      <c r="Q402" s="7">
        <v>15.75</v>
      </c>
      <c r="R402" t="b">
        <v>1</v>
      </c>
      <c r="S402" t="str">
        <f>_xlfn.IFNA(VLOOKUP(I402,מצבת_כלי_רכב!$E:$F,2,),"לא נמצא")</f>
        <v xml:space="preserve">אבי ברכה </v>
      </c>
      <c r="T402" t="str">
        <f t="shared" si="6"/>
        <v>no</v>
      </c>
    </row>
    <row r="403" spans="1:20">
      <c r="A403" s="1">
        <v>45728</v>
      </c>
      <c r="B403" s="9">
        <v>45728</v>
      </c>
      <c r="C403" s="9" t="s">
        <v>199</v>
      </c>
      <c r="D403" t="s">
        <v>15</v>
      </c>
      <c r="E403" t="s">
        <v>165</v>
      </c>
      <c r="F403" t="s">
        <v>166</v>
      </c>
      <c r="H403" t="s">
        <v>167</v>
      </c>
      <c r="I403">
        <v>39429702</v>
      </c>
      <c r="L403" t="s">
        <v>176</v>
      </c>
      <c r="M403" s="2">
        <v>0.4178587962962963</v>
      </c>
      <c r="N403" s="2">
        <v>0.50744212962962965</v>
      </c>
      <c r="O403" s="2">
        <v>8.9583333333333334E-2</v>
      </c>
      <c r="P403">
        <v>6.3</v>
      </c>
      <c r="Q403" s="7">
        <v>13.55</v>
      </c>
      <c r="R403" t="b">
        <v>1</v>
      </c>
      <c r="S403" t="str">
        <f>_xlfn.IFNA(VLOOKUP(I403,מצבת_כלי_רכב!$E:$F,2,),"לא נמצא")</f>
        <v xml:space="preserve">ירון יוסף </v>
      </c>
      <c r="T403" t="str">
        <f t="shared" si="6"/>
        <v>no</v>
      </c>
    </row>
    <row r="404" spans="1:20">
      <c r="A404" s="1">
        <v>45728</v>
      </c>
      <c r="B404" s="9">
        <v>45728</v>
      </c>
      <c r="C404" s="9" t="s">
        <v>199</v>
      </c>
      <c r="D404" t="s">
        <v>15</v>
      </c>
      <c r="E404" t="s">
        <v>56</v>
      </c>
      <c r="F404" t="s">
        <v>57</v>
      </c>
      <c r="H404" t="s">
        <v>58</v>
      </c>
      <c r="I404">
        <v>63864202</v>
      </c>
      <c r="L404" t="s">
        <v>50</v>
      </c>
      <c r="M404" s="2">
        <v>0.49586805555555558</v>
      </c>
      <c r="N404" s="2">
        <v>0.83333333333333337</v>
      </c>
      <c r="O404" s="2">
        <v>0.33746527777777779</v>
      </c>
      <c r="P404">
        <v>5</v>
      </c>
      <c r="Q404" s="7">
        <v>40.5</v>
      </c>
      <c r="R404" t="b">
        <v>1</v>
      </c>
      <c r="S404" t="str">
        <f>_xlfn.IFNA(VLOOKUP(I404,מצבת_כלי_רכב!$E:$F,2,),"לא נמצא")</f>
        <v xml:space="preserve">אבי ברכה </v>
      </c>
      <c r="T404" t="str">
        <f t="shared" si="6"/>
        <v>no</v>
      </c>
    </row>
    <row r="405" spans="1:20">
      <c r="A405" s="1">
        <v>45728</v>
      </c>
      <c r="B405" s="9">
        <v>45728</v>
      </c>
      <c r="C405" s="9" t="s">
        <v>199</v>
      </c>
      <c r="D405" t="s">
        <v>15</v>
      </c>
      <c r="E405" t="s">
        <v>21</v>
      </c>
      <c r="F405" t="s">
        <v>38</v>
      </c>
      <c r="H405" t="s">
        <v>39</v>
      </c>
      <c r="I405">
        <v>88365901</v>
      </c>
      <c r="L405" t="s">
        <v>54</v>
      </c>
      <c r="M405" s="2">
        <v>0.5929861111111111</v>
      </c>
      <c r="N405" s="2">
        <v>0.83333333333333337</v>
      </c>
      <c r="O405" s="2">
        <v>0.24034722222222221</v>
      </c>
      <c r="P405">
        <v>4</v>
      </c>
      <c r="Q405" s="7">
        <v>20</v>
      </c>
      <c r="R405" t="b">
        <v>1</v>
      </c>
      <c r="S405" t="str">
        <f>_xlfn.IFNA(VLOOKUP(I405,מצבת_כלי_רכב!$E:$F,2,),"לא נמצא")</f>
        <v>איציק גבע</v>
      </c>
      <c r="T405" t="str">
        <f t="shared" si="6"/>
        <v>no</v>
      </c>
    </row>
    <row r="406" spans="1:20">
      <c r="A406" s="1">
        <v>45728</v>
      </c>
      <c r="B406" s="9">
        <v>45728</v>
      </c>
      <c r="C406" s="9" t="s">
        <v>199</v>
      </c>
      <c r="D406" t="s">
        <v>15</v>
      </c>
      <c r="E406" t="s">
        <v>21</v>
      </c>
      <c r="F406" t="s">
        <v>22</v>
      </c>
      <c r="H406" t="s">
        <v>23</v>
      </c>
      <c r="I406">
        <v>74599802</v>
      </c>
      <c r="L406" t="s">
        <v>88</v>
      </c>
      <c r="M406" s="2">
        <v>0.6683796296296296</v>
      </c>
      <c r="N406" s="2">
        <v>0.6912962962962963</v>
      </c>
      <c r="O406" s="2">
        <v>2.2916666666666665E-2</v>
      </c>
      <c r="P406">
        <v>7</v>
      </c>
      <c r="Q406" s="7">
        <v>3.85</v>
      </c>
      <c r="R406" t="b">
        <v>1</v>
      </c>
      <c r="S406" t="str">
        <f>_xlfn.IFNA(VLOOKUP(I406,מצבת_כלי_רכב!$E:$F,2,),"לא נמצא")</f>
        <v>מחסן איציק משיח</v>
      </c>
      <c r="T406" t="str">
        <f t="shared" si="6"/>
        <v>no</v>
      </c>
    </row>
    <row r="407" spans="1:20">
      <c r="A407" s="1">
        <v>45728</v>
      </c>
      <c r="B407" s="9">
        <v>45728</v>
      </c>
      <c r="C407" s="9" t="s">
        <v>199</v>
      </c>
      <c r="D407" t="s">
        <v>15</v>
      </c>
      <c r="E407" t="s">
        <v>25</v>
      </c>
      <c r="F407" t="s">
        <v>26</v>
      </c>
      <c r="H407" t="s">
        <v>27</v>
      </c>
      <c r="I407">
        <v>40295602</v>
      </c>
      <c r="L407" t="s">
        <v>50</v>
      </c>
      <c r="M407" s="2">
        <v>0.71217592592592593</v>
      </c>
      <c r="N407" s="2">
        <v>0.83333333333333337</v>
      </c>
      <c r="O407" s="2">
        <v>0.12115740740740741</v>
      </c>
      <c r="P407">
        <v>5</v>
      </c>
      <c r="Q407" s="7">
        <v>14.5</v>
      </c>
      <c r="R407" t="b">
        <v>1</v>
      </c>
      <c r="S407" t="str">
        <f>_xlfn.IFNA(VLOOKUP(I407,מצבת_כלי_רכב!$E:$F,2,),"לא נמצא")</f>
        <v>יאיר חסידוף</v>
      </c>
      <c r="T407" t="str">
        <f t="shared" si="6"/>
        <v>no</v>
      </c>
    </row>
    <row r="408" spans="1:20">
      <c r="A408" s="1">
        <v>45728</v>
      </c>
      <c r="B408" s="9">
        <v>45728</v>
      </c>
      <c r="C408" s="9" t="s">
        <v>199</v>
      </c>
      <c r="D408" t="s">
        <v>15</v>
      </c>
      <c r="E408" t="s">
        <v>77</v>
      </c>
      <c r="F408" t="s">
        <v>78</v>
      </c>
      <c r="G408" t="s">
        <v>74</v>
      </c>
      <c r="H408" t="s">
        <v>79</v>
      </c>
      <c r="I408">
        <v>77443601</v>
      </c>
      <c r="L408" t="s">
        <v>80</v>
      </c>
      <c r="M408" s="2">
        <v>0.73158564814814819</v>
      </c>
      <c r="N408" s="2">
        <v>0.73938657407407404</v>
      </c>
      <c r="O408" s="2">
        <v>7.8009259259259256E-3</v>
      </c>
      <c r="P408">
        <v>5.5</v>
      </c>
      <c r="Q408" s="7">
        <v>1.01</v>
      </c>
      <c r="R408" t="b">
        <v>1</v>
      </c>
      <c r="S408" t="str">
        <f>_xlfn.IFNA(VLOOKUP(I408,מצבת_כלי_רכב!$E:$F,2,),"לא נמצא")</f>
        <v>דניאל קעאטבי</v>
      </c>
      <c r="T408" t="str">
        <f t="shared" si="6"/>
        <v>no</v>
      </c>
    </row>
    <row r="409" spans="1:20">
      <c r="A409" s="1">
        <v>45729</v>
      </c>
      <c r="B409" s="9">
        <v>45729</v>
      </c>
      <c r="C409" s="9" t="s">
        <v>200</v>
      </c>
      <c r="D409" t="s">
        <v>33</v>
      </c>
      <c r="E409" t="s">
        <v>56</v>
      </c>
      <c r="F409" t="s">
        <v>57</v>
      </c>
      <c r="H409" t="s">
        <v>58</v>
      </c>
      <c r="I409">
        <v>63864202</v>
      </c>
      <c r="L409" t="s">
        <v>65</v>
      </c>
      <c r="M409" s="2">
        <v>0.515625</v>
      </c>
      <c r="N409" s="2">
        <v>0.80962962962962959</v>
      </c>
      <c r="O409" s="2">
        <v>0.29400462962962964</v>
      </c>
      <c r="P409">
        <v>3</v>
      </c>
      <c r="Q409" s="7">
        <v>21.15</v>
      </c>
      <c r="R409" t="b">
        <v>1</v>
      </c>
      <c r="S409" t="str">
        <f>_xlfn.IFNA(VLOOKUP(I409,מצבת_כלי_רכב!$E:$F,2,),"לא נמצא")</f>
        <v xml:space="preserve">אבי ברכה </v>
      </c>
      <c r="T409" t="str">
        <f t="shared" si="6"/>
        <v>no</v>
      </c>
    </row>
    <row r="410" spans="1:20">
      <c r="A410" s="1">
        <v>45729</v>
      </c>
      <c r="B410" s="9">
        <v>45729</v>
      </c>
      <c r="C410" s="9" t="s">
        <v>200</v>
      </c>
      <c r="D410" t="s">
        <v>33</v>
      </c>
      <c r="E410" t="s">
        <v>29</v>
      </c>
      <c r="F410" t="s">
        <v>30</v>
      </c>
      <c r="H410" t="s">
        <v>31</v>
      </c>
      <c r="I410">
        <v>51513101</v>
      </c>
      <c r="L410" t="s">
        <v>105</v>
      </c>
      <c r="M410" s="2">
        <v>0.54583333333333328</v>
      </c>
      <c r="N410" s="2">
        <v>0.56212962962962965</v>
      </c>
      <c r="O410" s="2">
        <v>1.6296296296296295E-2</v>
      </c>
      <c r="P410" t="s">
        <v>20</v>
      </c>
      <c r="Q410" s="7">
        <v>30</v>
      </c>
      <c r="R410" t="b">
        <v>1</v>
      </c>
      <c r="S410" t="str">
        <f>_xlfn.IFNA(VLOOKUP(I410,מצבת_כלי_רכב!$E:$F,2,),"לא נמצא")</f>
        <v>יגאל פניאל</v>
      </c>
      <c r="T410" t="str">
        <f t="shared" si="6"/>
        <v>no</v>
      </c>
    </row>
    <row r="411" spans="1:20">
      <c r="A411" s="1">
        <v>45729</v>
      </c>
      <c r="B411" s="9">
        <v>45729</v>
      </c>
      <c r="C411" s="9" t="s">
        <v>200</v>
      </c>
      <c r="D411" t="s">
        <v>33</v>
      </c>
      <c r="E411" t="s">
        <v>21</v>
      </c>
      <c r="F411" t="s">
        <v>22</v>
      </c>
      <c r="H411" t="s">
        <v>23</v>
      </c>
      <c r="I411">
        <v>74599802</v>
      </c>
      <c r="L411" t="s">
        <v>51</v>
      </c>
      <c r="M411" s="2">
        <v>0.65479166666666666</v>
      </c>
      <c r="N411" s="2">
        <v>0.66243055555555552</v>
      </c>
      <c r="O411" s="2">
        <v>7.6388888888888886E-3</v>
      </c>
      <c r="P411">
        <v>6.4</v>
      </c>
      <c r="Q411" s="7">
        <v>1.17</v>
      </c>
      <c r="R411" t="b">
        <v>1</v>
      </c>
      <c r="S411" t="str">
        <f>_xlfn.IFNA(VLOOKUP(I411,מצבת_כלי_רכב!$E:$F,2,),"לא נמצא")</f>
        <v>מחסן איציק משיח</v>
      </c>
      <c r="T411" t="str">
        <f t="shared" si="6"/>
        <v>no</v>
      </c>
    </row>
    <row r="412" spans="1:20">
      <c r="A412" s="1">
        <v>45731</v>
      </c>
      <c r="B412" s="9">
        <v>45731</v>
      </c>
      <c r="C412" s="9" t="s">
        <v>205</v>
      </c>
      <c r="D412" t="s">
        <v>91</v>
      </c>
      <c r="E412" t="s">
        <v>29</v>
      </c>
      <c r="F412" t="s">
        <v>30</v>
      </c>
      <c r="H412" t="s">
        <v>31</v>
      </c>
      <c r="I412">
        <v>51513101</v>
      </c>
      <c r="L412" t="s">
        <v>32</v>
      </c>
      <c r="M412" s="2">
        <v>0.69791666666666663</v>
      </c>
      <c r="N412" s="2">
        <v>0.85190972222222228</v>
      </c>
      <c r="O412" s="2">
        <v>0.15399305555555556</v>
      </c>
      <c r="P412" t="s">
        <v>20</v>
      </c>
      <c r="Q412" s="7">
        <v>7.5</v>
      </c>
      <c r="R412" t="b">
        <v>1</v>
      </c>
      <c r="S412" t="str">
        <f>_xlfn.IFNA(VLOOKUP(I412,מצבת_כלי_רכב!$E:$F,2,),"לא נמצא")</f>
        <v>יגאל פניאל</v>
      </c>
      <c r="T412" t="str">
        <f t="shared" si="6"/>
        <v>yes</v>
      </c>
    </row>
    <row r="413" spans="1:20">
      <c r="A413" s="1">
        <v>45732</v>
      </c>
      <c r="B413" s="9">
        <v>45732</v>
      </c>
      <c r="C413" s="9" t="s">
        <v>202</v>
      </c>
      <c r="D413" t="s">
        <v>60</v>
      </c>
      <c r="E413" t="s">
        <v>29</v>
      </c>
      <c r="F413" t="s">
        <v>30</v>
      </c>
      <c r="H413" t="s">
        <v>31</v>
      </c>
      <c r="I413">
        <v>51513101</v>
      </c>
      <c r="L413" t="s">
        <v>32</v>
      </c>
      <c r="M413" s="2">
        <v>0.39374999999999999</v>
      </c>
      <c r="N413" s="2">
        <v>0.41432870370370373</v>
      </c>
      <c r="O413" s="2">
        <v>2.0578703703703703E-2</v>
      </c>
      <c r="P413" t="s">
        <v>20</v>
      </c>
      <c r="Q413" s="7">
        <v>5</v>
      </c>
      <c r="R413" t="b">
        <v>1</v>
      </c>
      <c r="S413" t="str">
        <f>_xlfn.IFNA(VLOOKUP(I413,מצבת_כלי_רכב!$E:$F,2,),"לא נמצא")</f>
        <v>יגאל פניאל</v>
      </c>
      <c r="T413" t="str">
        <f t="shared" si="6"/>
        <v>no</v>
      </c>
    </row>
    <row r="414" spans="1:20">
      <c r="A414" s="1">
        <v>45732</v>
      </c>
      <c r="B414" s="9">
        <v>45732</v>
      </c>
      <c r="C414" s="9" t="s">
        <v>202</v>
      </c>
      <c r="D414" t="s">
        <v>60</v>
      </c>
      <c r="E414" t="s">
        <v>56</v>
      </c>
      <c r="F414" t="s">
        <v>57</v>
      </c>
      <c r="H414" t="s">
        <v>58</v>
      </c>
      <c r="I414">
        <v>63864202</v>
      </c>
      <c r="L414" t="s">
        <v>93</v>
      </c>
      <c r="M414" s="2">
        <v>0.40032407407407405</v>
      </c>
      <c r="N414" s="2">
        <v>0.43802083333333336</v>
      </c>
      <c r="O414" s="2">
        <v>3.7696759259259256E-2</v>
      </c>
      <c r="P414">
        <v>6.6</v>
      </c>
      <c r="Q414" s="7">
        <v>5.94</v>
      </c>
      <c r="R414" t="b">
        <v>1</v>
      </c>
      <c r="S414" t="str">
        <f>_xlfn.IFNA(VLOOKUP(I414,מצבת_כלי_רכב!$E:$F,2,),"לא נמצא")</f>
        <v xml:space="preserve">אבי ברכה </v>
      </c>
      <c r="T414" t="str">
        <f t="shared" si="6"/>
        <v>no</v>
      </c>
    </row>
    <row r="415" spans="1:20">
      <c r="A415" s="1">
        <v>45732</v>
      </c>
      <c r="B415" s="9">
        <v>45732</v>
      </c>
      <c r="C415" s="9" t="s">
        <v>202</v>
      </c>
      <c r="D415" t="s">
        <v>60</v>
      </c>
      <c r="E415" t="s">
        <v>102</v>
      </c>
      <c r="F415" t="s">
        <v>103</v>
      </c>
      <c r="H415" t="s">
        <v>104</v>
      </c>
      <c r="I415">
        <v>75872701</v>
      </c>
      <c r="L415" t="s">
        <v>154</v>
      </c>
      <c r="M415" s="2">
        <v>0.57822916666666668</v>
      </c>
      <c r="N415" s="2">
        <v>0.62336805555555552</v>
      </c>
      <c r="O415" s="2">
        <v>4.5138888888888888E-2</v>
      </c>
      <c r="P415">
        <v>5.0599999999999996</v>
      </c>
      <c r="Q415" s="7">
        <v>5.48</v>
      </c>
      <c r="R415" t="b">
        <v>1</v>
      </c>
      <c r="S415" t="str">
        <f>_xlfn.IFNA(VLOOKUP(I415,מצבת_כלי_רכב!$E:$F,2,),"לא נמצא")</f>
        <v>כנרת פרס</v>
      </c>
      <c r="T415" t="str">
        <f t="shared" si="6"/>
        <v>no</v>
      </c>
    </row>
    <row r="416" spans="1:20">
      <c r="A416" s="1">
        <v>45732</v>
      </c>
      <c r="B416" s="9">
        <v>45732</v>
      </c>
      <c r="C416" s="9" t="s">
        <v>202</v>
      </c>
      <c r="D416" t="s">
        <v>60</v>
      </c>
      <c r="E416" t="s">
        <v>56</v>
      </c>
      <c r="F416" t="s">
        <v>57</v>
      </c>
      <c r="H416" t="s">
        <v>58</v>
      </c>
      <c r="I416">
        <v>63864202</v>
      </c>
      <c r="L416" t="s">
        <v>130</v>
      </c>
      <c r="M416" s="2">
        <v>0.61932870370370374</v>
      </c>
      <c r="N416" s="2">
        <v>0.75</v>
      </c>
      <c r="O416" s="2">
        <v>0.13067129629629629</v>
      </c>
      <c r="P416">
        <v>3</v>
      </c>
      <c r="Q416" s="7">
        <v>9.4</v>
      </c>
      <c r="R416" t="b">
        <v>1</v>
      </c>
      <c r="S416" t="str">
        <f>_xlfn.IFNA(VLOOKUP(I416,מצבת_כלי_רכב!$E:$F,2,),"לא נמצא")</f>
        <v xml:space="preserve">אבי ברכה </v>
      </c>
      <c r="T416" t="str">
        <f t="shared" si="6"/>
        <v>no</v>
      </c>
    </row>
    <row r="417" spans="1:20">
      <c r="A417" s="1">
        <v>45733</v>
      </c>
      <c r="B417" s="9">
        <v>45733</v>
      </c>
      <c r="C417" s="9" t="s">
        <v>203</v>
      </c>
      <c r="D417" t="s">
        <v>62</v>
      </c>
      <c r="E417" t="s">
        <v>41</v>
      </c>
      <c r="F417" t="s">
        <v>42</v>
      </c>
      <c r="H417" t="s">
        <v>43</v>
      </c>
      <c r="I417">
        <v>76886302</v>
      </c>
      <c r="L417" t="s">
        <v>46</v>
      </c>
      <c r="M417" s="2">
        <v>0.45642361111111113</v>
      </c>
      <c r="N417" s="2">
        <v>0.50989583333333333</v>
      </c>
      <c r="O417" s="2">
        <v>5.347222222222222E-2</v>
      </c>
      <c r="P417">
        <v>5.7</v>
      </c>
      <c r="Q417" s="7">
        <v>7.31</v>
      </c>
      <c r="R417" t="b">
        <v>1</v>
      </c>
      <c r="S417" t="str">
        <f>_xlfn.IFNA(VLOOKUP(I417,מצבת_כלי_רכב!$E:$F,2,),"לא נמצא")</f>
        <v>יניב הררי</v>
      </c>
      <c r="T417" t="str">
        <f t="shared" si="6"/>
        <v>no</v>
      </c>
    </row>
    <row r="418" spans="1:20">
      <c r="A418" s="1">
        <v>45733</v>
      </c>
      <c r="B418" s="9">
        <v>45733</v>
      </c>
      <c r="C418" s="9" t="s">
        <v>203</v>
      </c>
      <c r="D418" t="s">
        <v>62</v>
      </c>
      <c r="E418" t="s">
        <v>56</v>
      </c>
      <c r="F418" t="s">
        <v>57</v>
      </c>
      <c r="H418" t="s">
        <v>58</v>
      </c>
      <c r="I418">
        <v>63864202</v>
      </c>
      <c r="L418" t="s">
        <v>61</v>
      </c>
      <c r="M418" s="2">
        <v>0.48005787037037034</v>
      </c>
      <c r="N418" s="2">
        <v>0.54218750000000004</v>
      </c>
      <c r="O418" s="2">
        <v>6.2129629629629632E-2</v>
      </c>
      <c r="P418">
        <v>6.3</v>
      </c>
      <c r="Q418" s="7">
        <v>9.35</v>
      </c>
      <c r="R418" t="b">
        <v>1</v>
      </c>
      <c r="S418" t="str">
        <f>_xlfn.IFNA(VLOOKUP(I418,מצבת_כלי_רכב!$E:$F,2,),"לא נמצא")</f>
        <v xml:space="preserve">אבי ברכה </v>
      </c>
      <c r="T418" t="str">
        <f t="shared" si="6"/>
        <v>no</v>
      </c>
    </row>
    <row r="419" spans="1:20">
      <c r="A419" s="1">
        <v>45733</v>
      </c>
      <c r="B419" s="9">
        <v>45733</v>
      </c>
      <c r="C419" s="9" t="s">
        <v>203</v>
      </c>
      <c r="D419" t="s">
        <v>62</v>
      </c>
      <c r="E419" t="s">
        <v>41</v>
      </c>
      <c r="F419" t="s">
        <v>42</v>
      </c>
      <c r="H419" t="s">
        <v>43</v>
      </c>
      <c r="I419">
        <v>76886302</v>
      </c>
      <c r="L419" t="s">
        <v>89</v>
      </c>
      <c r="M419" s="2">
        <v>0.54374999999999996</v>
      </c>
      <c r="N419" s="2">
        <v>0.56686342592592598</v>
      </c>
      <c r="O419" s="2">
        <v>2.3113425925925926E-2</v>
      </c>
      <c r="P419" t="s">
        <v>20</v>
      </c>
      <c r="Q419" s="7">
        <v>20</v>
      </c>
      <c r="R419" t="b">
        <v>1</v>
      </c>
      <c r="S419" t="str">
        <f>_xlfn.IFNA(VLOOKUP(I419,מצבת_כלי_רכב!$E:$F,2,),"לא נמצא")</f>
        <v>יניב הררי</v>
      </c>
      <c r="T419" t="str">
        <f t="shared" si="6"/>
        <v>no</v>
      </c>
    </row>
    <row r="420" spans="1:20">
      <c r="A420" s="1">
        <v>45733</v>
      </c>
      <c r="B420" s="9">
        <v>45733</v>
      </c>
      <c r="C420" s="9" t="s">
        <v>203</v>
      </c>
      <c r="D420" t="s">
        <v>62</v>
      </c>
      <c r="E420" t="s">
        <v>21</v>
      </c>
      <c r="F420" t="s">
        <v>22</v>
      </c>
      <c r="H420" t="s">
        <v>23</v>
      </c>
      <c r="I420">
        <v>74599802</v>
      </c>
      <c r="L420" t="s">
        <v>177</v>
      </c>
      <c r="M420" s="2">
        <v>0.6589814814814815</v>
      </c>
      <c r="N420" s="2">
        <v>0.69231481481481483</v>
      </c>
      <c r="O420" s="2">
        <v>3.3333333333333333E-2</v>
      </c>
      <c r="P420">
        <v>4.2</v>
      </c>
      <c r="Q420" s="7">
        <v>3.36</v>
      </c>
      <c r="R420" t="b">
        <v>1</v>
      </c>
      <c r="S420" t="str">
        <f>_xlfn.IFNA(VLOOKUP(I420,מצבת_כלי_רכב!$E:$F,2,),"לא נמצא")</f>
        <v>מחסן איציק משיח</v>
      </c>
      <c r="T420" t="str">
        <f t="shared" si="6"/>
        <v>no</v>
      </c>
    </row>
    <row r="421" spans="1:20">
      <c r="A421" s="1">
        <v>45733</v>
      </c>
      <c r="B421" s="9">
        <v>45733</v>
      </c>
      <c r="C421" s="9" t="s">
        <v>203</v>
      </c>
      <c r="D421" t="s">
        <v>62</v>
      </c>
      <c r="E421" t="s">
        <v>77</v>
      </c>
      <c r="F421" t="s">
        <v>78</v>
      </c>
      <c r="G421" t="s">
        <v>74</v>
      </c>
      <c r="H421" t="s">
        <v>79</v>
      </c>
      <c r="I421">
        <v>77443601</v>
      </c>
      <c r="L421" t="s">
        <v>80</v>
      </c>
      <c r="M421" s="2">
        <v>0.6674768518518519</v>
      </c>
      <c r="N421" s="2">
        <v>0.71276620370370369</v>
      </c>
      <c r="O421" s="2">
        <v>4.5289351851851851E-2</v>
      </c>
      <c r="P421">
        <v>5.5</v>
      </c>
      <c r="Q421" s="7">
        <v>5.96</v>
      </c>
      <c r="R421" t="b">
        <v>1</v>
      </c>
      <c r="S421" t="str">
        <f>_xlfn.IFNA(VLOOKUP(I421,מצבת_כלי_רכב!$E:$F,2,),"לא נמצא")</f>
        <v>דניאל קעאטבי</v>
      </c>
      <c r="T421" t="str">
        <f t="shared" si="6"/>
        <v>no</v>
      </c>
    </row>
    <row r="422" spans="1:20">
      <c r="A422" s="1">
        <v>45734</v>
      </c>
      <c r="B422" s="9">
        <v>45734</v>
      </c>
      <c r="C422" s="9" t="s">
        <v>204</v>
      </c>
      <c r="D422" t="s">
        <v>64</v>
      </c>
      <c r="E422" t="s">
        <v>21</v>
      </c>
      <c r="F422" t="s">
        <v>38</v>
      </c>
      <c r="H422" t="s">
        <v>39</v>
      </c>
      <c r="I422">
        <v>88365901</v>
      </c>
      <c r="L422" t="s">
        <v>178</v>
      </c>
      <c r="M422" s="2">
        <v>0.39270833333333333</v>
      </c>
      <c r="N422" s="2">
        <v>0.43298611111111113</v>
      </c>
      <c r="O422" s="2">
        <v>4.027777777777778E-2</v>
      </c>
      <c r="P422">
        <v>6.6</v>
      </c>
      <c r="Q422" s="7">
        <v>6.38</v>
      </c>
      <c r="R422" t="b">
        <v>1</v>
      </c>
      <c r="S422" t="str">
        <f>_xlfn.IFNA(VLOOKUP(I422,מצבת_כלי_רכב!$E:$F,2,),"לא נמצא")</f>
        <v>איציק גבע</v>
      </c>
      <c r="T422" t="str">
        <f t="shared" si="6"/>
        <v>no</v>
      </c>
    </row>
    <row r="423" spans="1:20">
      <c r="A423" s="1">
        <v>45734</v>
      </c>
      <c r="B423" s="9">
        <v>45734</v>
      </c>
      <c r="C423" s="9" t="s">
        <v>204</v>
      </c>
      <c r="D423" t="s">
        <v>64</v>
      </c>
      <c r="E423" t="s">
        <v>21</v>
      </c>
      <c r="F423" t="s">
        <v>22</v>
      </c>
      <c r="H423" t="s">
        <v>23</v>
      </c>
      <c r="I423">
        <v>74599802</v>
      </c>
      <c r="L423" t="s">
        <v>40</v>
      </c>
      <c r="M423" s="2">
        <v>0.53976851851851848</v>
      </c>
      <c r="N423" s="2">
        <v>0.54393518518518513</v>
      </c>
      <c r="O423" s="2">
        <v>4.1666666666666666E-3</v>
      </c>
      <c r="P423">
        <v>12.4</v>
      </c>
      <c r="Q423" s="7">
        <v>1.24</v>
      </c>
      <c r="R423" t="b">
        <v>1</v>
      </c>
      <c r="S423" t="str">
        <f>_xlfn.IFNA(VLOOKUP(I423,מצבת_כלי_רכב!$E:$F,2,),"לא נמצא")</f>
        <v>מחסן איציק משיח</v>
      </c>
      <c r="T423" t="str">
        <f t="shared" si="6"/>
        <v>no</v>
      </c>
    </row>
    <row r="424" spans="1:20">
      <c r="A424" s="1">
        <v>45734</v>
      </c>
      <c r="B424" s="9">
        <v>45734</v>
      </c>
      <c r="C424" s="9" t="s">
        <v>204</v>
      </c>
      <c r="D424" t="s">
        <v>64</v>
      </c>
      <c r="E424" t="s">
        <v>21</v>
      </c>
      <c r="F424" t="s">
        <v>22</v>
      </c>
      <c r="H424" t="s">
        <v>23</v>
      </c>
      <c r="I424">
        <v>74599802</v>
      </c>
      <c r="L424" t="s">
        <v>51</v>
      </c>
      <c r="M424" s="2">
        <v>0.69996527777777773</v>
      </c>
      <c r="N424" s="2">
        <v>0.72149305555555554</v>
      </c>
      <c r="O424" s="2">
        <v>2.1527777777777778E-2</v>
      </c>
      <c r="P424">
        <v>6.4</v>
      </c>
      <c r="Q424" s="7">
        <v>3.31</v>
      </c>
      <c r="R424" t="b">
        <v>1</v>
      </c>
      <c r="S424" t="str">
        <f>_xlfn.IFNA(VLOOKUP(I424,מצבת_כלי_רכב!$E:$F,2,),"לא נמצא")</f>
        <v>מחסן איציק משיח</v>
      </c>
      <c r="T424" t="str">
        <f t="shared" si="6"/>
        <v>no</v>
      </c>
    </row>
    <row r="425" spans="1:20">
      <c r="A425" s="1">
        <v>45734</v>
      </c>
      <c r="B425" s="9">
        <v>45734</v>
      </c>
      <c r="C425" s="9" t="s">
        <v>204</v>
      </c>
      <c r="D425" t="s">
        <v>64</v>
      </c>
      <c r="E425" t="s">
        <v>29</v>
      </c>
      <c r="F425" t="s">
        <v>30</v>
      </c>
      <c r="H425" t="s">
        <v>31</v>
      </c>
      <c r="I425">
        <v>51513101</v>
      </c>
      <c r="L425" t="s">
        <v>139</v>
      </c>
      <c r="M425" s="2">
        <v>0.71979166666666672</v>
      </c>
      <c r="N425" s="2">
        <v>0.73887731481481478</v>
      </c>
      <c r="O425" s="2">
        <v>1.9085648148148147E-2</v>
      </c>
      <c r="P425" t="s">
        <v>20</v>
      </c>
      <c r="Q425" s="7">
        <v>21</v>
      </c>
      <c r="R425" t="b">
        <v>1</v>
      </c>
      <c r="S425" t="str">
        <f>_xlfn.IFNA(VLOOKUP(I425,מצבת_כלי_רכב!$E:$F,2,),"לא נמצא")</f>
        <v>יגאל פניאל</v>
      </c>
      <c r="T425" t="str">
        <f t="shared" si="6"/>
        <v>no</v>
      </c>
    </row>
    <row r="426" spans="1:20">
      <c r="A426" s="1">
        <v>45735</v>
      </c>
      <c r="B426" s="9">
        <v>45735</v>
      </c>
      <c r="C426" s="9" t="s">
        <v>199</v>
      </c>
      <c r="D426" t="s">
        <v>15</v>
      </c>
      <c r="E426" t="s">
        <v>21</v>
      </c>
      <c r="F426" t="s">
        <v>38</v>
      </c>
      <c r="H426" t="s">
        <v>39</v>
      </c>
      <c r="I426">
        <v>88365901</v>
      </c>
      <c r="L426" t="s">
        <v>28</v>
      </c>
      <c r="M426" s="2">
        <v>0.40664351851851854</v>
      </c>
      <c r="N426" s="2">
        <v>0.66167824074074078</v>
      </c>
      <c r="O426" s="2">
        <v>0.25503472222222223</v>
      </c>
      <c r="P426">
        <v>6</v>
      </c>
      <c r="Q426" s="7">
        <v>36.700000000000003</v>
      </c>
      <c r="R426" t="b">
        <v>1</v>
      </c>
      <c r="S426" t="str">
        <f>_xlfn.IFNA(VLOOKUP(I426,מצבת_כלי_רכב!$E:$F,2,),"לא נמצא")</f>
        <v>איציק גבע</v>
      </c>
      <c r="T426" t="str">
        <f t="shared" si="6"/>
        <v>no</v>
      </c>
    </row>
    <row r="427" spans="1:20">
      <c r="A427" s="1">
        <v>45735</v>
      </c>
      <c r="B427" s="9">
        <v>45735</v>
      </c>
      <c r="C427" s="9" t="s">
        <v>199</v>
      </c>
      <c r="D427" t="s">
        <v>15</v>
      </c>
      <c r="E427" t="s">
        <v>21</v>
      </c>
      <c r="F427" t="s">
        <v>22</v>
      </c>
      <c r="H427" t="s">
        <v>23</v>
      </c>
      <c r="I427">
        <v>74599802</v>
      </c>
      <c r="L427" t="s">
        <v>24</v>
      </c>
      <c r="M427" s="2">
        <v>0.46804398148148146</v>
      </c>
      <c r="N427" s="2">
        <v>0.47568287037037038</v>
      </c>
      <c r="O427" s="2">
        <v>7.6388888888888886E-3</v>
      </c>
      <c r="P427">
        <v>6.3</v>
      </c>
      <c r="Q427" s="7">
        <v>1.1499999999999999</v>
      </c>
      <c r="R427" t="b">
        <v>1</v>
      </c>
      <c r="S427" t="str">
        <f>_xlfn.IFNA(VLOOKUP(I427,מצבת_כלי_רכב!$E:$F,2,),"לא נמצא")</f>
        <v>מחסן איציק משיח</v>
      </c>
      <c r="T427" t="str">
        <f t="shared" si="6"/>
        <v>no</v>
      </c>
    </row>
    <row r="428" spans="1:20">
      <c r="A428" s="1">
        <v>45735</v>
      </c>
      <c r="B428" s="9">
        <v>45735</v>
      </c>
      <c r="C428" s="9" t="s">
        <v>199</v>
      </c>
      <c r="D428" t="s">
        <v>15</v>
      </c>
      <c r="E428" t="s">
        <v>16</v>
      </c>
      <c r="F428" t="s">
        <v>17</v>
      </c>
      <c r="H428" t="s">
        <v>18</v>
      </c>
      <c r="I428">
        <v>39166002</v>
      </c>
      <c r="L428" t="s">
        <v>90</v>
      </c>
      <c r="M428" s="2">
        <v>0.47758101851851853</v>
      </c>
      <c r="N428" s="2">
        <v>0.48950231481481482</v>
      </c>
      <c r="O428" s="2">
        <v>1.1921296296296296E-2</v>
      </c>
      <c r="P428" t="s">
        <v>20</v>
      </c>
      <c r="Q428" s="7">
        <v>17</v>
      </c>
      <c r="R428" t="b">
        <v>1</v>
      </c>
      <c r="S428" t="str">
        <f>_xlfn.IFNA(VLOOKUP(I428,מצבת_כלי_רכב!$E:$F,2,),"לא נמצא")</f>
        <v>מאגר(יקום אלעד)</v>
      </c>
      <c r="T428" t="str">
        <f t="shared" si="6"/>
        <v>no</v>
      </c>
    </row>
    <row r="429" spans="1:20">
      <c r="A429" s="1">
        <v>45735</v>
      </c>
      <c r="B429" s="9">
        <v>45735</v>
      </c>
      <c r="C429" s="9" t="s">
        <v>199</v>
      </c>
      <c r="D429" t="s">
        <v>15</v>
      </c>
      <c r="E429" t="s">
        <v>165</v>
      </c>
      <c r="F429" t="s">
        <v>166</v>
      </c>
      <c r="H429" t="s">
        <v>167</v>
      </c>
      <c r="I429">
        <v>39429702</v>
      </c>
      <c r="L429" t="s">
        <v>53</v>
      </c>
      <c r="M429" s="2">
        <v>0.57390046296296293</v>
      </c>
      <c r="N429" s="2">
        <v>0.68945601851851857</v>
      </c>
      <c r="O429" s="2">
        <v>0.11555555555555555</v>
      </c>
      <c r="P429">
        <v>7</v>
      </c>
      <c r="Q429" s="7">
        <v>19.37</v>
      </c>
      <c r="R429" t="b">
        <v>1</v>
      </c>
      <c r="S429" t="str">
        <f>_xlfn.IFNA(VLOOKUP(I429,מצבת_כלי_רכב!$E:$F,2,),"לא נמצא")</f>
        <v xml:space="preserve">ירון יוסף </v>
      </c>
      <c r="T429" t="str">
        <f t="shared" si="6"/>
        <v>no</v>
      </c>
    </row>
    <row r="430" spans="1:20">
      <c r="A430" s="1">
        <v>45735</v>
      </c>
      <c r="B430" s="9">
        <v>45735</v>
      </c>
      <c r="C430" s="9" t="s">
        <v>199</v>
      </c>
      <c r="D430" t="s">
        <v>15</v>
      </c>
      <c r="E430" t="s">
        <v>16</v>
      </c>
      <c r="F430" t="s">
        <v>17</v>
      </c>
      <c r="H430" t="s">
        <v>18</v>
      </c>
      <c r="I430">
        <v>39166002</v>
      </c>
      <c r="L430" t="s">
        <v>37</v>
      </c>
      <c r="M430" s="2">
        <v>0.64449074074074075</v>
      </c>
      <c r="N430" s="2">
        <v>0.64657407407407408</v>
      </c>
      <c r="O430" s="2">
        <v>2.0833333333333333E-3</v>
      </c>
      <c r="P430">
        <v>11.88</v>
      </c>
      <c r="Q430" s="7">
        <v>0.59</v>
      </c>
      <c r="R430" t="b">
        <v>1</v>
      </c>
      <c r="S430" t="str">
        <f>_xlfn.IFNA(VLOOKUP(I430,מצבת_כלי_רכב!$E:$F,2,),"לא נמצא")</f>
        <v>מאגר(יקום אלעד)</v>
      </c>
      <c r="T430" t="str">
        <f t="shared" si="6"/>
        <v>no</v>
      </c>
    </row>
    <row r="431" spans="1:20">
      <c r="A431" s="1">
        <v>45735</v>
      </c>
      <c r="B431" s="9">
        <v>45735</v>
      </c>
      <c r="C431" s="9" t="s">
        <v>199</v>
      </c>
      <c r="D431" t="s">
        <v>15</v>
      </c>
      <c r="E431" t="s">
        <v>21</v>
      </c>
      <c r="F431" t="s">
        <v>22</v>
      </c>
      <c r="H431" t="s">
        <v>23</v>
      </c>
      <c r="I431">
        <v>74599802</v>
      </c>
      <c r="L431" t="s">
        <v>51</v>
      </c>
      <c r="M431" s="2">
        <v>0.64714120370370365</v>
      </c>
      <c r="N431" s="2">
        <v>0.65547453703703706</v>
      </c>
      <c r="O431" s="2">
        <v>8.3333333333333332E-3</v>
      </c>
      <c r="P431">
        <v>6.4</v>
      </c>
      <c r="Q431" s="7">
        <v>1.28</v>
      </c>
      <c r="R431" t="b">
        <v>1</v>
      </c>
      <c r="S431" t="str">
        <f>_xlfn.IFNA(VLOOKUP(I431,מצבת_כלי_רכב!$E:$F,2,),"לא נמצא")</f>
        <v>מחסן איציק משיח</v>
      </c>
      <c r="T431" t="str">
        <f t="shared" si="6"/>
        <v>no</v>
      </c>
    </row>
    <row r="432" spans="1:20">
      <c r="A432" s="1">
        <v>45735</v>
      </c>
      <c r="B432" s="9">
        <v>45735</v>
      </c>
      <c r="C432" s="9" t="s">
        <v>199</v>
      </c>
      <c r="D432" t="s">
        <v>15</v>
      </c>
      <c r="E432" t="s">
        <v>29</v>
      </c>
      <c r="F432" t="s">
        <v>30</v>
      </c>
      <c r="H432" t="s">
        <v>31</v>
      </c>
      <c r="I432">
        <v>51513101</v>
      </c>
      <c r="L432" t="s">
        <v>45</v>
      </c>
      <c r="M432" s="2">
        <v>0.65179398148148149</v>
      </c>
      <c r="N432" s="2">
        <v>0.68261574074074072</v>
      </c>
      <c r="O432" s="2">
        <v>3.0821759259259261E-2</v>
      </c>
      <c r="P432" t="s">
        <v>20</v>
      </c>
      <c r="Q432" s="7">
        <v>10</v>
      </c>
      <c r="R432" t="b">
        <v>1</v>
      </c>
      <c r="S432" t="str">
        <f>_xlfn.IFNA(VLOOKUP(I432,מצבת_כלי_רכב!$E:$F,2,),"לא נמצא")</f>
        <v>יגאל פניאל</v>
      </c>
      <c r="T432" t="str">
        <f t="shared" si="6"/>
        <v>no</v>
      </c>
    </row>
    <row r="433" spans="1:20">
      <c r="A433" s="1">
        <v>45735</v>
      </c>
      <c r="B433" s="9">
        <v>45735</v>
      </c>
      <c r="C433" s="9" t="s">
        <v>199</v>
      </c>
      <c r="D433" t="s">
        <v>15</v>
      </c>
      <c r="E433" t="s">
        <v>21</v>
      </c>
      <c r="F433" t="s">
        <v>38</v>
      </c>
      <c r="H433" t="s">
        <v>39</v>
      </c>
      <c r="I433">
        <v>88365901</v>
      </c>
      <c r="L433" t="s">
        <v>54</v>
      </c>
      <c r="M433" s="2">
        <v>0.66193287037037041</v>
      </c>
      <c r="N433" s="2">
        <v>0.75587962962962962</v>
      </c>
      <c r="O433" s="2">
        <v>9.3946759259259258E-2</v>
      </c>
      <c r="P433">
        <v>4</v>
      </c>
      <c r="Q433" s="7">
        <v>9</v>
      </c>
      <c r="R433" t="b">
        <v>1</v>
      </c>
      <c r="S433" t="str">
        <f>_xlfn.IFNA(VLOOKUP(I433,מצבת_כלי_רכב!$E:$F,2,),"לא נמצא")</f>
        <v>איציק גבע</v>
      </c>
      <c r="T433" t="str">
        <f t="shared" si="6"/>
        <v>no</v>
      </c>
    </row>
    <row r="434" spans="1:20">
      <c r="A434" s="1">
        <v>45735</v>
      </c>
      <c r="B434" s="9">
        <v>45735</v>
      </c>
      <c r="C434" s="9" t="s">
        <v>199</v>
      </c>
      <c r="D434" t="s">
        <v>15</v>
      </c>
      <c r="E434" t="s">
        <v>165</v>
      </c>
      <c r="F434" t="s">
        <v>166</v>
      </c>
      <c r="H434" t="s">
        <v>167</v>
      </c>
      <c r="I434">
        <v>39429702</v>
      </c>
      <c r="L434" t="s">
        <v>53</v>
      </c>
      <c r="M434" s="2">
        <v>0.68951388888888887</v>
      </c>
      <c r="N434" s="2">
        <v>0.72979166666666662</v>
      </c>
      <c r="O434" s="2">
        <v>4.027777777777778E-2</v>
      </c>
      <c r="P434">
        <v>7</v>
      </c>
      <c r="Q434" s="7">
        <v>6.77</v>
      </c>
      <c r="R434" t="b">
        <v>1</v>
      </c>
      <c r="S434" t="str">
        <f>_xlfn.IFNA(VLOOKUP(I434,מצבת_כלי_רכב!$E:$F,2,),"לא נמצא")</f>
        <v xml:space="preserve">ירון יוסף </v>
      </c>
      <c r="T434" t="str">
        <f t="shared" si="6"/>
        <v>no</v>
      </c>
    </row>
    <row r="435" spans="1:20">
      <c r="A435" s="1">
        <v>45735</v>
      </c>
      <c r="B435" s="9">
        <v>45735</v>
      </c>
      <c r="C435" s="9" t="s">
        <v>199</v>
      </c>
      <c r="D435" t="s">
        <v>15</v>
      </c>
      <c r="E435" t="s">
        <v>77</v>
      </c>
      <c r="F435" t="s">
        <v>78</v>
      </c>
      <c r="G435" t="s">
        <v>74</v>
      </c>
      <c r="H435" t="s">
        <v>79</v>
      </c>
      <c r="I435">
        <v>77443601</v>
      </c>
      <c r="L435" t="s">
        <v>80</v>
      </c>
      <c r="M435" s="2">
        <v>0.72946759259259264</v>
      </c>
      <c r="N435" s="2">
        <v>0.74215277777777777</v>
      </c>
      <c r="O435" s="2">
        <v>1.2685185185185185E-2</v>
      </c>
      <c r="P435">
        <v>5.5</v>
      </c>
      <c r="Q435" s="7">
        <v>1.65</v>
      </c>
      <c r="R435" t="b">
        <v>1</v>
      </c>
      <c r="S435" t="str">
        <f>_xlfn.IFNA(VLOOKUP(I435,מצבת_כלי_רכב!$E:$F,2,),"לא נמצא")</f>
        <v>דניאל קעאטבי</v>
      </c>
      <c r="T435" t="str">
        <f t="shared" si="6"/>
        <v>no</v>
      </c>
    </row>
    <row r="436" spans="1:20">
      <c r="A436" s="1">
        <v>45736</v>
      </c>
      <c r="B436" s="9">
        <v>45736</v>
      </c>
      <c r="C436" s="9" t="s">
        <v>200</v>
      </c>
      <c r="D436" t="s">
        <v>33</v>
      </c>
      <c r="E436" t="s">
        <v>21</v>
      </c>
      <c r="F436" t="s">
        <v>22</v>
      </c>
      <c r="H436" t="s">
        <v>23</v>
      </c>
      <c r="I436">
        <v>74599802</v>
      </c>
      <c r="L436" t="s">
        <v>76</v>
      </c>
      <c r="M436" s="2">
        <v>0.3895601851851852</v>
      </c>
      <c r="N436" s="2">
        <v>0.3958564814814815</v>
      </c>
      <c r="O436" s="2">
        <v>6.2962962962962964E-3</v>
      </c>
      <c r="P436">
        <v>6.2</v>
      </c>
      <c r="Q436" s="7">
        <v>0.93</v>
      </c>
      <c r="R436" t="b">
        <v>1</v>
      </c>
      <c r="S436" t="str">
        <f>_xlfn.IFNA(VLOOKUP(I436,מצבת_כלי_רכב!$E:$F,2,),"לא נמצא")</f>
        <v>מחסן איציק משיח</v>
      </c>
      <c r="T436" t="str">
        <f t="shared" si="6"/>
        <v>no</v>
      </c>
    </row>
    <row r="437" spans="1:20">
      <c r="A437" s="1">
        <v>45736</v>
      </c>
      <c r="B437" s="9">
        <v>45736</v>
      </c>
      <c r="C437" s="9" t="s">
        <v>200</v>
      </c>
      <c r="D437" t="s">
        <v>33</v>
      </c>
      <c r="E437" t="s">
        <v>56</v>
      </c>
      <c r="F437" t="s">
        <v>57</v>
      </c>
      <c r="H437" t="s">
        <v>58</v>
      </c>
      <c r="I437">
        <v>63864202</v>
      </c>
      <c r="L437" t="s">
        <v>117</v>
      </c>
      <c r="M437" s="2">
        <v>0.41666666666666669</v>
      </c>
      <c r="N437" s="2">
        <v>0.49181712962962965</v>
      </c>
      <c r="O437" s="2">
        <v>7.5150462962962961E-2</v>
      </c>
      <c r="P437">
        <v>4</v>
      </c>
      <c r="Q437" s="7">
        <v>7.2</v>
      </c>
      <c r="R437" t="b">
        <v>1</v>
      </c>
      <c r="S437" t="str">
        <f>_xlfn.IFNA(VLOOKUP(I437,מצבת_כלי_רכב!$E:$F,2,),"לא נמצא")</f>
        <v xml:space="preserve">אבי ברכה </v>
      </c>
      <c r="T437" t="str">
        <f t="shared" si="6"/>
        <v>no</v>
      </c>
    </row>
    <row r="438" spans="1:20">
      <c r="A438" s="1">
        <v>45736</v>
      </c>
      <c r="B438" s="9">
        <v>45736</v>
      </c>
      <c r="C438" s="9" t="s">
        <v>200</v>
      </c>
      <c r="D438" t="s">
        <v>33</v>
      </c>
      <c r="E438" t="s">
        <v>56</v>
      </c>
      <c r="F438" t="s">
        <v>57</v>
      </c>
      <c r="H438" t="s">
        <v>58</v>
      </c>
      <c r="I438">
        <v>63864202</v>
      </c>
      <c r="L438" t="s">
        <v>50</v>
      </c>
      <c r="M438" s="2">
        <v>0.49199074074074073</v>
      </c>
      <c r="N438" s="2">
        <v>0.83333333333333337</v>
      </c>
      <c r="O438" s="2">
        <v>0.34134259259259259</v>
      </c>
      <c r="P438">
        <v>5</v>
      </c>
      <c r="Q438" s="7">
        <v>41</v>
      </c>
      <c r="R438" t="b">
        <v>1</v>
      </c>
      <c r="S438" t="str">
        <f>_xlfn.IFNA(VLOOKUP(I438,מצבת_כלי_רכב!$E:$F,2,),"לא נמצא")</f>
        <v xml:space="preserve">אבי ברכה </v>
      </c>
      <c r="T438" t="str">
        <f t="shared" si="6"/>
        <v>no</v>
      </c>
    </row>
    <row r="439" spans="1:20">
      <c r="A439" s="1">
        <v>45736</v>
      </c>
      <c r="B439" s="9">
        <v>45736</v>
      </c>
      <c r="C439" s="9" t="s">
        <v>200</v>
      </c>
      <c r="D439" t="s">
        <v>33</v>
      </c>
      <c r="E439" t="s">
        <v>41</v>
      </c>
      <c r="F439" t="s">
        <v>42</v>
      </c>
      <c r="H439" t="s">
        <v>43</v>
      </c>
      <c r="I439">
        <v>76886302</v>
      </c>
      <c r="L439" t="s">
        <v>118</v>
      </c>
      <c r="M439" s="2">
        <v>0.60171296296296295</v>
      </c>
      <c r="N439" s="2">
        <v>0.7406018518518519</v>
      </c>
      <c r="O439" s="2">
        <v>0.1388888888888889</v>
      </c>
      <c r="P439">
        <v>6.4</v>
      </c>
      <c r="Q439" s="7">
        <v>21.33</v>
      </c>
      <c r="R439" t="b">
        <v>1</v>
      </c>
      <c r="S439" t="str">
        <f>_xlfn.IFNA(VLOOKUP(I439,מצבת_כלי_רכב!$E:$F,2,),"לא נמצא")</f>
        <v>יניב הררי</v>
      </c>
      <c r="T439" t="str">
        <f t="shared" si="6"/>
        <v>no</v>
      </c>
    </row>
    <row r="440" spans="1:20">
      <c r="A440" s="1">
        <v>45736</v>
      </c>
      <c r="B440" s="9">
        <v>45736</v>
      </c>
      <c r="C440" s="9" t="s">
        <v>200</v>
      </c>
      <c r="D440" t="s">
        <v>33</v>
      </c>
      <c r="E440" t="s">
        <v>21</v>
      </c>
      <c r="F440" t="s">
        <v>22</v>
      </c>
      <c r="H440" t="s">
        <v>23</v>
      </c>
      <c r="I440">
        <v>74599802</v>
      </c>
      <c r="L440" t="s">
        <v>130</v>
      </c>
      <c r="M440" s="2">
        <v>0.66824074074074069</v>
      </c>
      <c r="N440" s="2">
        <v>0.68104166666666666</v>
      </c>
      <c r="O440" s="2">
        <v>1.2800925925925926E-2</v>
      </c>
      <c r="P440">
        <v>3</v>
      </c>
      <c r="Q440" s="7">
        <v>0.9</v>
      </c>
      <c r="R440" t="b">
        <v>1</v>
      </c>
      <c r="S440" t="str">
        <f>_xlfn.IFNA(VLOOKUP(I440,מצבת_כלי_רכב!$E:$F,2,),"לא נמצא")</f>
        <v>מחסן איציק משיח</v>
      </c>
      <c r="T440" t="str">
        <f t="shared" si="6"/>
        <v>no</v>
      </c>
    </row>
    <row r="441" spans="1:20">
      <c r="A441" s="1">
        <v>45736</v>
      </c>
      <c r="B441" s="9">
        <v>45736</v>
      </c>
      <c r="C441" s="9" t="s">
        <v>200</v>
      </c>
      <c r="D441" t="s">
        <v>33</v>
      </c>
      <c r="E441" t="s">
        <v>34</v>
      </c>
      <c r="F441" t="s">
        <v>35</v>
      </c>
      <c r="H441" t="s">
        <v>36</v>
      </c>
      <c r="I441">
        <v>8280686</v>
      </c>
      <c r="L441" t="s">
        <v>141</v>
      </c>
      <c r="M441" s="2">
        <v>0.7006134259259259</v>
      </c>
      <c r="N441" s="2">
        <v>0.72908564814814814</v>
      </c>
      <c r="O441" s="2">
        <v>2.8472222222222222E-2</v>
      </c>
      <c r="P441">
        <v>6.3</v>
      </c>
      <c r="Q441" s="7">
        <v>4.3</v>
      </c>
      <c r="R441" t="b">
        <v>1</v>
      </c>
      <c r="S441" t="str">
        <f>_xlfn.IFNA(VLOOKUP(I441,מצבת_כלי_רכב!$E:$F,2,),"לא נמצא")</f>
        <v>אורי צמח</v>
      </c>
      <c r="T441" t="str">
        <f t="shared" si="6"/>
        <v>no</v>
      </c>
    </row>
    <row r="442" spans="1:20">
      <c r="A442" s="1">
        <v>45736</v>
      </c>
      <c r="B442" s="9">
        <v>45736</v>
      </c>
      <c r="C442" s="9" t="s">
        <v>200</v>
      </c>
      <c r="D442" t="s">
        <v>33</v>
      </c>
      <c r="E442" t="s">
        <v>41</v>
      </c>
      <c r="F442" t="s">
        <v>42</v>
      </c>
      <c r="H442" t="s">
        <v>43</v>
      </c>
      <c r="I442">
        <v>76886302</v>
      </c>
      <c r="L442" t="s">
        <v>118</v>
      </c>
      <c r="M442" s="2">
        <v>0.7406018518518519</v>
      </c>
      <c r="N442" s="2">
        <v>0.7850462962962963</v>
      </c>
      <c r="O442" s="2">
        <v>4.4444444444444446E-2</v>
      </c>
      <c r="P442">
        <v>6.4</v>
      </c>
      <c r="Q442" s="7">
        <v>6.83</v>
      </c>
      <c r="R442" t="b">
        <v>1</v>
      </c>
      <c r="S442" t="str">
        <f>_xlfn.IFNA(VLOOKUP(I442,מצבת_כלי_רכב!$E:$F,2,),"לא נמצא")</f>
        <v>יניב הררי</v>
      </c>
      <c r="T442" t="str">
        <f t="shared" si="6"/>
        <v>no</v>
      </c>
    </row>
    <row r="443" spans="1:20">
      <c r="A443" s="1">
        <v>45737</v>
      </c>
      <c r="B443" s="9">
        <v>45737</v>
      </c>
      <c r="C443" s="9" t="s">
        <v>201</v>
      </c>
      <c r="D443" t="s">
        <v>55</v>
      </c>
      <c r="E443" t="s">
        <v>41</v>
      </c>
      <c r="F443" t="s">
        <v>42</v>
      </c>
      <c r="H443" t="s">
        <v>43</v>
      </c>
      <c r="I443">
        <v>76886302</v>
      </c>
      <c r="L443" t="s">
        <v>81</v>
      </c>
      <c r="M443" s="2">
        <v>0.33333333333333331</v>
      </c>
      <c r="N443" s="2">
        <v>0.45833333333333331</v>
      </c>
      <c r="O443" s="2">
        <v>0.125</v>
      </c>
      <c r="P443">
        <v>12.4</v>
      </c>
      <c r="Q443" s="7">
        <v>37.200000000000003</v>
      </c>
      <c r="R443" t="b">
        <v>1</v>
      </c>
      <c r="S443" t="str">
        <f>_xlfn.IFNA(VLOOKUP(I443,מצבת_כלי_רכב!$E:$F,2,),"לא נמצא")</f>
        <v>יניב הררי</v>
      </c>
      <c r="T443" t="str">
        <f t="shared" si="6"/>
        <v>yes</v>
      </c>
    </row>
    <row r="444" spans="1:20">
      <c r="A444" s="1">
        <v>45737</v>
      </c>
      <c r="B444" s="9">
        <v>45737</v>
      </c>
      <c r="C444" s="9" t="s">
        <v>201</v>
      </c>
      <c r="D444" t="s">
        <v>55</v>
      </c>
      <c r="E444" t="s">
        <v>102</v>
      </c>
      <c r="F444" t="s">
        <v>103</v>
      </c>
      <c r="H444" t="s">
        <v>104</v>
      </c>
      <c r="I444">
        <v>75872701</v>
      </c>
      <c r="L444" t="s">
        <v>132</v>
      </c>
      <c r="M444" s="2">
        <v>0.44192129629629628</v>
      </c>
      <c r="N444" s="2">
        <v>0.46206018518518521</v>
      </c>
      <c r="O444" s="2">
        <v>2.013888888888889E-2</v>
      </c>
      <c r="P444">
        <v>5.64</v>
      </c>
      <c r="Q444" s="7">
        <v>2.73</v>
      </c>
      <c r="R444" t="b">
        <v>1</v>
      </c>
      <c r="S444" t="str">
        <f>_xlfn.IFNA(VLOOKUP(I444,מצבת_כלי_רכב!$E:$F,2,),"לא נמצא")</f>
        <v>כנרת פרס</v>
      </c>
      <c r="T444" t="str">
        <f t="shared" si="6"/>
        <v>yes</v>
      </c>
    </row>
    <row r="445" spans="1:20">
      <c r="A445" s="1">
        <v>45737</v>
      </c>
      <c r="B445" s="9">
        <v>45737</v>
      </c>
      <c r="C445" s="9" t="s">
        <v>201</v>
      </c>
      <c r="D445" t="s">
        <v>55</v>
      </c>
      <c r="E445" t="s">
        <v>41</v>
      </c>
      <c r="F445" t="s">
        <v>42</v>
      </c>
      <c r="H445" t="s">
        <v>43</v>
      </c>
      <c r="I445">
        <v>76886302</v>
      </c>
      <c r="L445" t="s">
        <v>88</v>
      </c>
      <c r="M445" s="2">
        <v>0.4607060185185185</v>
      </c>
      <c r="N445" s="2">
        <v>0.54166666666666663</v>
      </c>
      <c r="O445" s="2">
        <v>8.0960648148148143E-2</v>
      </c>
      <c r="P445">
        <v>7</v>
      </c>
      <c r="Q445" s="7">
        <v>13.65</v>
      </c>
      <c r="R445" t="b">
        <v>1</v>
      </c>
      <c r="S445" t="str">
        <f>_xlfn.IFNA(VLOOKUP(I445,מצבת_כלי_רכב!$E:$F,2,),"לא נמצא")</f>
        <v>יניב הררי</v>
      </c>
      <c r="T445" t="str">
        <f t="shared" si="6"/>
        <v>yes</v>
      </c>
    </row>
    <row r="446" spans="1:20">
      <c r="A446" s="1">
        <v>45739</v>
      </c>
      <c r="B446" s="9">
        <v>45739</v>
      </c>
      <c r="C446" s="9" t="s">
        <v>202</v>
      </c>
      <c r="D446" t="s">
        <v>60</v>
      </c>
      <c r="E446" t="s">
        <v>85</v>
      </c>
      <c r="F446" t="s">
        <v>86</v>
      </c>
      <c r="H446" t="s">
        <v>87</v>
      </c>
      <c r="I446">
        <v>54718201</v>
      </c>
      <c r="L446" t="s">
        <v>176</v>
      </c>
      <c r="M446" s="2">
        <v>0.42843750000000003</v>
      </c>
      <c r="N446" s="2">
        <v>0.47357638888888887</v>
      </c>
      <c r="O446" s="2">
        <v>4.5138888888888888E-2</v>
      </c>
      <c r="P446">
        <v>6.3</v>
      </c>
      <c r="Q446" s="7">
        <v>6.82</v>
      </c>
      <c r="R446" t="b">
        <v>1</v>
      </c>
      <c r="S446" t="str">
        <f>_xlfn.IFNA(VLOOKUP(I446,מצבת_כלי_רכב!$E:$F,2,),"לא נמצא")</f>
        <v>עמית רוזנשטיין</v>
      </c>
      <c r="T446" t="str">
        <f t="shared" si="6"/>
        <v>no</v>
      </c>
    </row>
    <row r="447" spans="1:20">
      <c r="A447" s="1">
        <v>45739</v>
      </c>
      <c r="B447" s="9">
        <v>45739</v>
      </c>
      <c r="C447" s="9" t="s">
        <v>202</v>
      </c>
      <c r="D447" t="s">
        <v>60</v>
      </c>
      <c r="E447" t="s">
        <v>21</v>
      </c>
      <c r="F447" t="s">
        <v>38</v>
      </c>
      <c r="H447" t="s">
        <v>39</v>
      </c>
      <c r="I447">
        <v>88365901</v>
      </c>
      <c r="L447" t="s">
        <v>51</v>
      </c>
      <c r="M447" s="2">
        <v>0.52643518518518517</v>
      </c>
      <c r="N447" s="2">
        <v>0.99930555555555556</v>
      </c>
      <c r="O447" s="2">
        <v>0.47287037037037039</v>
      </c>
      <c r="P447">
        <v>6.4</v>
      </c>
      <c r="Q447" s="7">
        <v>24</v>
      </c>
      <c r="R447" t="b">
        <v>1</v>
      </c>
      <c r="S447" t="str">
        <f>_xlfn.IFNA(VLOOKUP(I447,מצבת_כלי_רכב!$E:$F,2,),"לא נמצא")</f>
        <v>איציק גבע</v>
      </c>
      <c r="T447" t="str">
        <f t="shared" si="6"/>
        <v>no</v>
      </c>
    </row>
    <row r="448" spans="1:20">
      <c r="A448" s="1">
        <v>45739</v>
      </c>
      <c r="B448" s="9">
        <v>45739</v>
      </c>
      <c r="C448" s="9" t="s">
        <v>202</v>
      </c>
      <c r="D448" t="s">
        <v>60</v>
      </c>
      <c r="E448" t="s">
        <v>82</v>
      </c>
      <c r="F448" t="s">
        <v>38</v>
      </c>
      <c r="G448" t="s">
        <v>74</v>
      </c>
      <c r="H448" t="s">
        <v>83</v>
      </c>
      <c r="I448">
        <v>6823255</v>
      </c>
      <c r="L448" t="s">
        <v>24</v>
      </c>
      <c r="M448" s="2">
        <v>0.57638888888888884</v>
      </c>
      <c r="N448" s="2">
        <v>0.59331018518518519</v>
      </c>
      <c r="O448" s="2">
        <v>1.6921296296296295E-2</v>
      </c>
      <c r="P448">
        <v>6.3</v>
      </c>
      <c r="Q448" s="7">
        <v>2.52</v>
      </c>
      <c r="R448" t="b">
        <v>1</v>
      </c>
      <c r="S448" t="str">
        <f>_xlfn.IFNA(VLOOKUP(I448,מצבת_כלי_רכב!$E:$F,2,),"לא נמצא")</f>
        <v xml:space="preserve">אמנון גבע </v>
      </c>
      <c r="T448" t="str">
        <f t="shared" si="6"/>
        <v>no</v>
      </c>
    </row>
    <row r="449" spans="1:20">
      <c r="A449" s="1">
        <v>45739</v>
      </c>
      <c r="B449" s="9">
        <v>45739</v>
      </c>
      <c r="C449" s="9" t="s">
        <v>202</v>
      </c>
      <c r="D449" t="s">
        <v>60</v>
      </c>
      <c r="E449" t="s">
        <v>85</v>
      </c>
      <c r="F449" t="s">
        <v>86</v>
      </c>
      <c r="H449" t="s">
        <v>87</v>
      </c>
      <c r="I449">
        <v>54718201</v>
      </c>
      <c r="L449" t="s">
        <v>50</v>
      </c>
      <c r="M449" s="2">
        <v>0.60666666666666669</v>
      </c>
      <c r="N449" s="2">
        <v>0.83333333333333337</v>
      </c>
      <c r="O449" s="2">
        <v>0.22666666666666666</v>
      </c>
      <c r="P449">
        <v>5</v>
      </c>
      <c r="Q449" s="7">
        <v>27.17</v>
      </c>
      <c r="R449" t="b">
        <v>1</v>
      </c>
      <c r="S449" t="str">
        <f>_xlfn.IFNA(VLOOKUP(I449,מצבת_כלי_רכב!$E:$F,2,),"לא נמצא")</f>
        <v>עמית רוזנשטיין</v>
      </c>
      <c r="T449" t="str">
        <f t="shared" si="6"/>
        <v>no</v>
      </c>
    </row>
    <row r="450" spans="1:20">
      <c r="A450" s="1">
        <v>45739</v>
      </c>
      <c r="B450" s="9">
        <v>45739</v>
      </c>
      <c r="C450" s="9" t="s">
        <v>202</v>
      </c>
      <c r="D450" t="s">
        <v>60</v>
      </c>
      <c r="E450" t="s">
        <v>41</v>
      </c>
      <c r="F450" t="s">
        <v>42</v>
      </c>
      <c r="H450" t="s">
        <v>43</v>
      </c>
      <c r="I450">
        <v>76886302</v>
      </c>
      <c r="L450" t="s">
        <v>53</v>
      </c>
      <c r="M450" s="2">
        <v>0.71754629629629629</v>
      </c>
      <c r="N450" s="2">
        <v>0.74185185185185187</v>
      </c>
      <c r="O450" s="2">
        <v>2.4305555555555556E-2</v>
      </c>
      <c r="P450">
        <v>7</v>
      </c>
      <c r="Q450" s="7">
        <v>4.08</v>
      </c>
      <c r="R450" t="b">
        <v>1</v>
      </c>
      <c r="S450" t="str">
        <f>_xlfn.IFNA(VLOOKUP(I450,מצבת_כלי_רכב!$E:$F,2,),"לא נמצא")</f>
        <v>יניב הררי</v>
      </c>
      <c r="T450" t="str">
        <f t="shared" si="6"/>
        <v>no</v>
      </c>
    </row>
    <row r="451" spans="1:20">
      <c r="A451" s="1">
        <v>45740</v>
      </c>
      <c r="B451" s="9">
        <v>45740</v>
      </c>
      <c r="C451" s="9" t="s">
        <v>203</v>
      </c>
      <c r="D451" t="s">
        <v>62</v>
      </c>
      <c r="E451" t="s">
        <v>25</v>
      </c>
      <c r="F451" t="s">
        <v>26</v>
      </c>
      <c r="H451" t="s">
        <v>27</v>
      </c>
      <c r="I451">
        <v>40295602</v>
      </c>
      <c r="L451" t="s">
        <v>108</v>
      </c>
      <c r="M451" s="2">
        <v>0.42916666666666664</v>
      </c>
      <c r="N451" s="2">
        <v>0.4487962962962963</v>
      </c>
      <c r="O451" s="2">
        <v>1.9629629629629629E-2</v>
      </c>
      <c r="P451" t="s">
        <v>20</v>
      </c>
      <c r="Q451" s="7">
        <v>25</v>
      </c>
      <c r="R451" t="b">
        <v>1</v>
      </c>
      <c r="S451" t="str">
        <f>_xlfn.IFNA(VLOOKUP(I451,מצבת_כלי_רכב!$E:$F,2,),"לא נמצא")</f>
        <v>יאיר חסידוף</v>
      </c>
      <c r="T451" t="str">
        <f t="shared" ref="T451:T514" si="7">IF(OR(C451="Friday", C451="Saturday"),"yes","no")</f>
        <v>no</v>
      </c>
    </row>
    <row r="452" spans="1:20">
      <c r="A452" s="1">
        <v>45740</v>
      </c>
      <c r="B452" s="9">
        <v>45740</v>
      </c>
      <c r="C452" s="9" t="s">
        <v>203</v>
      </c>
      <c r="D452" t="s">
        <v>62</v>
      </c>
      <c r="E452" t="s">
        <v>16</v>
      </c>
      <c r="F452" t="s">
        <v>17</v>
      </c>
      <c r="H452" t="s">
        <v>18</v>
      </c>
      <c r="I452">
        <v>39166002</v>
      </c>
      <c r="L452" t="s">
        <v>179</v>
      </c>
      <c r="M452" s="2">
        <v>0.46054398148148146</v>
      </c>
      <c r="N452" s="2">
        <v>0.47081018518518519</v>
      </c>
      <c r="O452" s="2">
        <v>1.0266203703703704E-2</v>
      </c>
      <c r="P452" t="s">
        <v>20</v>
      </c>
      <c r="Q452" s="7">
        <v>10</v>
      </c>
      <c r="R452" t="b">
        <v>1</v>
      </c>
      <c r="S452" t="str">
        <f>_xlfn.IFNA(VLOOKUP(I452,מצבת_כלי_רכב!$E:$F,2,),"לא נמצא")</f>
        <v>מאגר(יקום אלעד)</v>
      </c>
      <c r="T452" t="str">
        <f t="shared" si="7"/>
        <v>no</v>
      </c>
    </row>
    <row r="453" spans="1:20">
      <c r="A453" s="1">
        <v>45740</v>
      </c>
      <c r="B453" s="9">
        <v>45740</v>
      </c>
      <c r="C453" s="9" t="s">
        <v>203</v>
      </c>
      <c r="D453" t="s">
        <v>62</v>
      </c>
      <c r="E453" t="s">
        <v>25</v>
      </c>
      <c r="F453" t="s">
        <v>26</v>
      </c>
      <c r="H453" t="s">
        <v>27</v>
      </c>
      <c r="I453">
        <v>40295602</v>
      </c>
      <c r="L453" t="s">
        <v>50</v>
      </c>
      <c r="M453" s="2">
        <v>0.49479166666666669</v>
      </c>
      <c r="N453" s="2">
        <v>0.73101851851851851</v>
      </c>
      <c r="O453" s="2">
        <v>0.23622685185185185</v>
      </c>
      <c r="P453">
        <v>5</v>
      </c>
      <c r="Q453" s="7">
        <v>28.33</v>
      </c>
      <c r="R453" t="b">
        <v>1</v>
      </c>
      <c r="S453" t="str">
        <f>_xlfn.IFNA(VLOOKUP(I453,מצבת_כלי_רכב!$E:$F,2,),"לא נמצא")</f>
        <v>יאיר חסידוף</v>
      </c>
      <c r="T453" t="str">
        <f t="shared" si="7"/>
        <v>no</v>
      </c>
    </row>
    <row r="454" spans="1:20">
      <c r="A454" s="1">
        <v>45740</v>
      </c>
      <c r="B454" s="9">
        <v>45740</v>
      </c>
      <c r="C454" s="9" t="s">
        <v>203</v>
      </c>
      <c r="D454" t="s">
        <v>62</v>
      </c>
      <c r="E454" t="s">
        <v>16</v>
      </c>
      <c r="F454" t="s">
        <v>17</v>
      </c>
      <c r="H454" t="s">
        <v>18</v>
      </c>
      <c r="I454">
        <v>39166002</v>
      </c>
      <c r="L454" t="s">
        <v>90</v>
      </c>
      <c r="M454" s="2">
        <v>0.52350694444444446</v>
      </c>
      <c r="N454" s="2">
        <v>0.536712962962963</v>
      </c>
      <c r="O454" s="2">
        <v>1.3206018518518518E-2</v>
      </c>
      <c r="P454" t="s">
        <v>20</v>
      </c>
      <c r="Q454" s="7">
        <v>17</v>
      </c>
      <c r="R454" t="b">
        <v>1</v>
      </c>
      <c r="S454" t="str">
        <f>_xlfn.IFNA(VLOOKUP(I454,מצבת_כלי_רכב!$E:$F,2,),"לא נמצא")</f>
        <v>מאגר(יקום אלעד)</v>
      </c>
      <c r="T454" t="str">
        <f t="shared" si="7"/>
        <v>no</v>
      </c>
    </row>
    <row r="455" spans="1:20">
      <c r="A455" s="1">
        <v>45740</v>
      </c>
      <c r="B455" s="9">
        <v>45740</v>
      </c>
      <c r="C455" s="9" t="s">
        <v>203</v>
      </c>
      <c r="D455" t="s">
        <v>62</v>
      </c>
      <c r="E455" t="s">
        <v>82</v>
      </c>
      <c r="F455" t="s">
        <v>38</v>
      </c>
      <c r="G455" t="s">
        <v>74</v>
      </c>
      <c r="H455" t="s">
        <v>83</v>
      </c>
      <c r="I455">
        <v>6823255</v>
      </c>
      <c r="L455" t="s">
        <v>141</v>
      </c>
      <c r="M455" s="2">
        <v>0.5695486111111111</v>
      </c>
      <c r="N455" s="2">
        <v>0.60843749999999996</v>
      </c>
      <c r="O455" s="2">
        <v>3.888888888888889E-2</v>
      </c>
      <c r="P455">
        <v>6.3</v>
      </c>
      <c r="Q455" s="7">
        <v>5.88</v>
      </c>
      <c r="R455" t="b">
        <v>1</v>
      </c>
      <c r="S455" t="str">
        <f>_xlfn.IFNA(VLOOKUP(I455,מצבת_כלי_רכב!$E:$F,2,),"לא נמצא")</f>
        <v xml:space="preserve">אמנון גבע </v>
      </c>
      <c r="T455" t="str">
        <f t="shared" si="7"/>
        <v>no</v>
      </c>
    </row>
    <row r="456" spans="1:20" s="5" customFormat="1">
      <c r="A456" s="4">
        <v>45740</v>
      </c>
      <c r="B456" s="10">
        <v>45740</v>
      </c>
      <c r="C456" s="9" t="s">
        <v>203</v>
      </c>
      <c r="D456" s="5" t="s">
        <v>62</v>
      </c>
      <c r="E456" s="5" t="s">
        <v>21</v>
      </c>
      <c r="F456" s="5" t="s">
        <v>38</v>
      </c>
      <c r="H456" s="5" t="s">
        <v>39</v>
      </c>
      <c r="I456" s="5">
        <v>88365901</v>
      </c>
      <c r="L456" s="5" t="s">
        <v>51</v>
      </c>
      <c r="M456" s="6">
        <v>0.81761574074074073</v>
      </c>
      <c r="N456" s="6">
        <v>0.99930555555555556</v>
      </c>
      <c r="O456" s="6">
        <v>0.1816898148148148</v>
      </c>
      <c r="P456" s="5">
        <v>6.4</v>
      </c>
      <c r="Q456" s="8">
        <v>24</v>
      </c>
      <c r="R456" s="5" t="b">
        <v>1</v>
      </c>
      <c r="S456" t="str">
        <f>_xlfn.IFNA(VLOOKUP(I456,מצבת_כלי_רכב!$E:$F,2,),"לא נמצא")</f>
        <v>איציק גבע</v>
      </c>
      <c r="T456" t="str">
        <f t="shared" si="7"/>
        <v>no</v>
      </c>
    </row>
    <row r="457" spans="1:20">
      <c r="A457" s="1">
        <v>45741</v>
      </c>
      <c r="B457" s="9">
        <v>45741</v>
      </c>
      <c r="C457" s="9" t="s">
        <v>204</v>
      </c>
      <c r="D457" t="s">
        <v>64</v>
      </c>
      <c r="E457" t="s">
        <v>85</v>
      </c>
      <c r="F457" t="s">
        <v>86</v>
      </c>
      <c r="H457" t="s">
        <v>87</v>
      </c>
      <c r="I457">
        <v>54718201</v>
      </c>
      <c r="L457" t="s">
        <v>54</v>
      </c>
      <c r="M457" s="2">
        <v>0.39097222222222222</v>
      </c>
      <c r="N457" s="2">
        <v>0.49616898148148147</v>
      </c>
      <c r="O457" s="2">
        <v>0.10519675925925925</v>
      </c>
      <c r="P457">
        <v>4</v>
      </c>
      <c r="Q457" s="7">
        <v>10.07</v>
      </c>
      <c r="R457" t="b">
        <v>1</v>
      </c>
      <c r="S457" t="str">
        <f>_xlfn.IFNA(VLOOKUP(I457,מצבת_כלי_רכב!$E:$F,2,),"לא נמצא")</f>
        <v>עמית רוזנשטיין</v>
      </c>
      <c r="T457" t="str">
        <f t="shared" si="7"/>
        <v>no</v>
      </c>
    </row>
    <row r="458" spans="1:20">
      <c r="A458" s="1">
        <v>45741</v>
      </c>
      <c r="B458" s="9">
        <v>45741</v>
      </c>
      <c r="C458" s="9" t="s">
        <v>204</v>
      </c>
      <c r="D458" t="s">
        <v>64</v>
      </c>
      <c r="E458" t="s">
        <v>16</v>
      </c>
      <c r="F458" t="s">
        <v>17</v>
      </c>
      <c r="H458" t="s">
        <v>18</v>
      </c>
      <c r="I458">
        <v>39166002</v>
      </c>
      <c r="L458" t="s">
        <v>90</v>
      </c>
      <c r="M458" s="2">
        <v>0.48350694444444442</v>
      </c>
      <c r="N458" s="2">
        <v>0.49731481481481482</v>
      </c>
      <c r="O458" s="2">
        <v>1.380787037037037E-2</v>
      </c>
      <c r="P458" t="s">
        <v>20</v>
      </c>
      <c r="Q458" s="7">
        <v>17</v>
      </c>
      <c r="R458" t="b">
        <v>1</v>
      </c>
      <c r="S458" t="str">
        <f>_xlfn.IFNA(VLOOKUP(I458,מצבת_כלי_רכב!$E:$F,2,),"לא נמצא")</f>
        <v>מאגר(יקום אלעד)</v>
      </c>
      <c r="T458" t="str">
        <f t="shared" si="7"/>
        <v>no</v>
      </c>
    </row>
    <row r="459" spans="1:20">
      <c r="A459" s="1">
        <v>45741</v>
      </c>
      <c r="B459" s="9">
        <v>45741</v>
      </c>
      <c r="C459" s="9" t="s">
        <v>204</v>
      </c>
      <c r="D459" t="s">
        <v>64</v>
      </c>
      <c r="E459" t="s">
        <v>21</v>
      </c>
      <c r="F459" t="s">
        <v>22</v>
      </c>
      <c r="H459" t="s">
        <v>23</v>
      </c>
      <c r="I459">
        <v>74599802</v>
      </c>
      <c r="L459" t="s">
        <v>40</v>
      </c>
      <c r="M459" s="2">
        <v>0.50773148148148151</v>
      </c>
      <c r="N459" s="2">
        <v>0.51265046296296302</v>
      </c>
      <c r="O459" s="2">
        <v>4.9189814814814816E-3</v>
      </c>
      <c r="P459">
        <v>12.4</v>
      </c>
      <c r="Q459" s="7">
        <v>1.45</v>
      </c>
      <c r="R459" t="b">
        <v>1</v>
      </c>
      <c r="S459" t="str">
        <f>_xlfn.IFNA(VLOOKUP(I459,מצבת_כלי_רכב!$E:$F,2,),"לא נמצא")</f>
        <v>מחסן איציק משיח</v>
      </c>
      <c r="T459" t="str">
        <f t="shared" si="7"/>
        <v>no</v>
      </c>
    </row>
    <row r="460" spans="1:20">
      <c r="A460" s="1">
        <v>45741</v>
      </c>
      <c r="B460" s="9">
        <v>45741</v>
      </c>
      <c r="C460" s="9" t="s">
        <v>204</v>
      </c>
      <c r="D460" t="s">
        <v>64</v>
      </c>
      <c r="E460" t="s">
        <v>25</v>
      </c>
      <c r="F460" t="s">
        <v>26</v>
      </c>
      <c r="H460" t="s">
        <v>27</v>
      </c>
      <c r="I460">
        <v>40295602</v>
      </c>
      <c r="L460" t="s">
        <v>122</v>
      </c>
      <c r="M460" s="2">
        <v>0.54791666666666672</v>
      </c>
      <c r="N460" s="2">
        <v>0.61917824074074079</v>
      </c>
      <c r="O460" s="2">
        <v>7.1261574074074074E-2</v>
      </c>
      <c r="P460" t="s">
        <v>20</v>
      </c>
      <c r="Q460" s="7">
        <v>35</v>
      </c>
      <c r="R460" t="b">
        <v>1</v>
      </c>
      <c r="S460" t="str">
        <f>_xlfn.IFNA(VLOOKUP(I460,מצבת_כלי_רכב!$E:$F,2,),"לא נמצא")</f>
        <v>יאיר חסידוף</v>
      </c>
      <c r="T460" t="str">
        <f t="shared" si="7"/>
        <v>no</v>
      </c>
    </row>
    <row r="461" spans="1:20">
      <c r="A461" s="1">
        <v>45741</v>
      </c>
      <c r="B461" s="9">
        <v>45741</v>
      </c>
      <c r="C461" s="9" t="s">
        <v>204</v>
      </c>
      <c r="D461" t="s">
        <v>64</v>
      </c>
      <c r="E461" t="s">
        <v>56</v>
      </c>
      <c r="F461" t="s">
        <v>57</v>
      </c>
      <c r="H461" t="s">
        <v>58</v>
      </c>
      <c r="I461">
        <v>63864202</v>
      </c>
      <c r="L461" t="s">
        <v>133</v>
      </c>
      <c r="M461" s="2">
        <v>0.573125</v>
      </c>
      <c r="N461" s="2">
        <v>0.62520833333333337</v>
      </c>
      <c r="O461" s="2">
        <v>5.2083333333333336E-2</v>
      </c>
      <c r="P461">
        <v>4</v>
      </c>
      <c r="Q461" s="7">
        <v>5</v>
      </c>
      <c r="R461" t="b">
        <v>1</v>
      </c>
      <c r="S461" t="str">
        <f>_xlfn.IFNA(VLOOKUP(I461,מצבת_כלי_רכב!$E:$F,2,),"לא נמצא")</f>
        <v xml:space="preserve">אבי ברכה </v>
      </c>
      <c r="T461" t="str">
        <f t="shared" si="7"/>
        <v>no</v>
      </c>
    </row>
    <row r="462" spans="1:20">
      <c r="A462" s="1">
        <v>45741</v>
      </c>
      <c r="B462" s="9">
        <v>45741</v>
      </c>
      <c r="C462" s="9" t="s">
        <v>204</v>
      </c>
      <c r="D462" t="s">
        <v>64</v>
      </c>
      <c r="E462" t="s">
        <v>21</v>
      </c>
      <c r="F462" t="s">
        <v>22</v>
      </c>
      <c r="H462" t="s">
        <v>23</v>
      </c>
      <c r="I462">
        <v>74599802</v>
      </c>
      <c r="L462" t="s">
        <v>51</v>
      </c>
      <c r="M462" s="2">
        <v>0.69944444444444442</v>
      </c>
      <c r="N462" s="2">
        <v>0.72116898148148145</v>
      </c>
      <c r="O462" s="2">
        <v>2.1724537037037039E-2</v>
      </c>
      <c r="P462">
        <v>6.4</v>
      </c>
      <c r="Q462" s="7">
        <v>3.31</v>
      </c>
      <c r="R462" t="b">
        <v>1</v>
      </c>
      <c r="S462" t="str">
        <f>_xlfn.IFNA(VLOOKUP(I462,מצבת_כלי_רכב!$E:$F,2,),"לא נמצא")</f>
        <v>מחסן איציק משיח</v>
      </c>
      <c r="T462" t="str">
        <f t="shared" si="7"/>
        <v>no</v>
      </c>
    </row>
    <row r="463" spans="1:20">
      <c r="A463" s="1">
        <v>45741</v>
      </c>
      <c r="B463" s="9">
        <v>45741</v>
      </c>
      <c r="C463" s="9" t="s">
        <v>204</v>
      </c>
      <c r="D463" t="s">
        <v>64</v>
      </c>
      <c r="E463" t="s">
        <v>29</v>
      </c>
      <c r="F463" t="s">
        <v>30</v>
      </c>
      <c r="H463" t="s">
        <v>31</v>
      </c>
      <c r="I463">
        <v>51513101</v>
      </c>
      <c r="L463" t="s">
        <v>180</v>
      </c>
      <c r="M463" s="2">
        <v>0.84236111111111112</v>
      </c>
      <c r="N463" s="2">
        <v>0.99908564814814815</v>
      </c>
      <c r="O463" s="2">
        <v>0.15672453703703704</v>
      </c>
      <c r="P463" t="s">
        <v>20</v>
      </c>
      <c r="Q463" s="7">
        <v>45</v>
      </c>
      <c r="R463" t="b">
        <v>1</v>
      </c>
      <c r="S463" t="str">
        <f>_xlfn.IFNA(VLOOKUP(I463,מצבת_כלי_רכב!$E:$F,2,),"לא נמצא")</f>
        <v>יגאל פניאל</v>
      </c>
      <c r="T463" t="str">
        <f t="shared" si="7"/>
        <v>no</v>
      </c>
    </row>
    <row r="464" spans="1:20">
      <c r="A464" s="1">
        <v>45741</v>
      </c>
      <c r="B464" s="9">
        <v>45741</v>
      </c>
      <c r="C464" s="9" t="s">
        <v>204</v>
      </c>
      <c r="D464" t="s">
        <v>64</v>
      </c>
      <c r="E464" t="s">
        <v>181</v>
      </c>
      <c r="F464" t="s">
        <v>73</v>
      </c>
      <c r="G464" t="s">
        <v>74</v>
      </c>
      <c r="H464" t="s">
        <v>182</v>
      </c>
      <c r="I464">
        <v>13802001</v>
      </c>
      <c r="L464" t="s">
        <v>183</v>
      </c>
      <c r="M464" s="2">
        <v>0.87253472222222217</v>
      </c>
      <c r="N464" s="2">
        <v>0.98357638888888888</v>
      </c>
      <c r="O464" s="2">
        <v>0.11104166666666666</v>
      </c>
      <c r="P464" t="s">
        <v>20</v>
      </c>
      <c r="Q464" s="7">
        <v>40</v>
      </c>
      <c r="R464" t="b">
        <v>1</v>
      </c>
      <c r="S464" t="str">
        <f>_xlfn.IFNA(VLOOKUP(I464,מצבת_כלי_רכב!$E:$F,2,),"לא נמצא")</f>
        <v xml:space="preserve">גאיה שמעוני </v>
      </c>
      <c r="T464" t="str">
        <f t="shared" si="7"/>
        <v>no</v>
      </c>
    </row>
    <row r="465" spans="1:20">
      <c r="A465" s="1">
        <v>45742</v>
      </c>
      <c r="B465" s="9">
        <v>45742</v>
      </c>
      <c r="C465" s="9" t="s">
        <v>199</v>
      </c>
      <c r="D465" t="s">
        <v>15</v>
      </c>
      <c r="E465" t="s">
        <v>181</v>
      </c>
      <c r="F465" t="s">
        <v>73</v>
      </c>
      <c r="G465" t="s">
        <v>74</v>
      </c>
      <c r="H465" t="s">
        <v>182</v>
      </c>
      <c r="I465">
        <v>13802001</v>
      </c>
      <c r="L465" t="s">
        <v>184</v>
      </c>
      <c r="M465" s="2">
        <v>0.31207175925925928</v>
      </c>
      <c r="N465" s="2">
        <v>0.36531249999999998</v>
      </c>
      <c r="O465" s="2">
        <v>5.3240740740740741E-2</v>
      </c>
      <c r="P465" t="s">
        <v>20</v>
      </c>
      <c r="Q465" s="7">
        <v>30</v>
      </c>
      <c r="R465" t="b">
        <v>1</v>
      </c>
      <c r="S465" t="str">
        <f>_xlfn.IFNA(VLOOKUP(I465,מצבת_כלי_רכב!$E:$F,2,),"לא נמצא")</f>
        <v xml:space="preserve">גאיה שמעוני </v>
      </c>
      <c r="T465" t="str">
        <f t="shared" si="7"/>
        <v>no</v>
      </c>
    </row>
    <row r="466" spans="1:20">
      <c r="A466" s="1">
        <v>45742</v>
      </c>
      <c r="B466" s="9">
        <v>45742</v>
      </c>
      <c r="C466" s="9" t="s">
        <v>199</v>
      </c>
      <c r="D466" t="s">
        <v>15</v>
      </c>
      <c r="E466" t="s">
        <v>56</v>
      </c>
      <c r="F466" t="s">
        <v>57</v>
      </c>
      <c r="H466" t="s">
        <v>58</v>
      </c>
      <c r="I466">
        <v>63864202</v>
      </c>
      <c r="L466" t="s">
        <v>50</v>
      </c>
      <c r="M466" s="2">
        <v>0.45123842592592595</v>
      </c>
      <c r="N466" s="2">
        <v>0.47207175925925926</v>
      </c>
      <c r="O466" s="2">
        <v>2.0833333333333332E-2</v>
      </c>
      <c r="P466">
        <v>5</v>
      </c>
      <c r="Q466" s="7">
        <v>2.5</v>
      </c>
      <c r="R466" t="b">
        <v>1</v>
      </c>
      <c r="S466" t="str">
        <f>_xlfn.IFNA(VLOOKUP(I466,מצבת_כלי_רכב!$E:$F,2,),"לא נמצא")</f>
        <v xml:space="preserve">אבי ברכה </v>
      </c>
      <c r="T466" t="str">
        <f t="shared" si="7"/>
        <v>no</v>
      </c>
    </row>
    <row r="467" spans="1:20">
      <c r="A467" s="1">
        <v>45742</v>
      </c>
      <c r="B467" s="9">
        <v>45742</v>
      </c>
      <c r="C467" s="9" t="s">
        <v>199</v>
      </c>
      <c r="D467" t="s">
        <v>15</v>
      </c>
      <c r="E467" t="s">
        <v>21</v>
      </c>
      <c r="F467" t="s">
        <v>22</v>
      </c>
      <c r="H467" t="s">
        <v>23</v>
      </c>
      <c r="I467">
        <v>74599802</v>
      </c>
      <c r="L467" t="s">
        <v>24</v>
      </c>
      <c r="M467" s="2">
        <v>0.53344907407407405</v>
      </c>
      <c r="N467" s="2">
        <v>0.54539351851851847</v>
      </c>
      <c r="O467" s="2">
        <v>1.1944444444444445E-2</v>
      </c>
      <c r="P467">
        <v>6.3</v>
      </c>
      <c r="Q467" s="7">
        <v>1.78</v>
      </c>
      <c r="R467" t="b">
        <v>1</v>
      </c>
      <c r="S467" t="str">
        <f>_xlfn.IFNA(VLOOKUP(I467,מצבת_כלי_רכב!$E:$F,2,),"לא נמצא")</f>
        <v>מחסן איציק משיח</v>
      </c>
      <c r="T467" t="str">
        <f t="shared" si="7"/>
        <v>no</v>
      </c>
    </row>
    <row r="468" spans="1:20">
      <c r="A468" s="1">
        <v>45742</v>
      </c>
      <c r="B468" s="9">
        <v>45742</v>
      </c>
      <c r="C468" s="9" t="s">
        <v>199</v>
      </c>
      <c r="D468" t="s">
        <v>15</v>
      </c>
      <c r="E468" t="s">
        <v>34</v>
      </c>
      <c r="F468" t="s">
        <v>35</v>
      </c>
      <c r="H468" t="s">
        <v>36</v>
      </c>
      <c r="I468">
        <v>8280686</v>
      </c>
      <c r="L468" t="s">
        <v>53</v>
      </c>
      <c r="M468" s="2">
        <v>0.55763888888888891</v>
      </c>
      <c r="N468" s="2">
        <v>0.56421296296296297</v>
      </c>
      <c r="O468" s="2">
        <v>6.5740740740740742E-3</v>
      </c>
      <c r="P468">
        <v>7</v>
      </c>
      <c r="Q468" s="7">
        <v>1.05</v>
      </c>
      <c r="R468" t="b">
        <v>1</v>
      </c>
      <c r="S468" t="str">
        <f>_xlfn.IFNA(VLOOKUP(I468,מצבת_כלי_רכב!$E:$F,2,),"לא נמצא")</f>
        <v>אורי צמח</v>
      </c>
      <c r="T468" t="str">
        <f t="shared" si="7"/>
        <v>no</v>
      </c>
    </row>
    <row r="469" spans="1:20">
      <c r="A469" s="1">
        <v>45742</v>
      </c>
      <c r="B469" s="9">
        <v>45742</v>
      </c>
      <c r="C469" s="9" t="s">
        <v>199</v>
      </c>
      <c r="D469" t="s">
        <v>15</v>
      </c>
      <c r="E469" t="s">
        <v>29</v>
      </c>
      <c r="F469" t="s">
        <v>30</v>
      </c>
      <c r="H469" t="s">
        <v>31</v>
      </c>
      <c r="I469">
        <v>51513101</v>
      </c>
      <c r="L469" t="s">
        <v>185</v>
      </c>
      <c r="M469" s="2">
        <v>0.71980324074074076</v>
      </c>
      <c r="N469" s="2">
        <v>0.75628472222222221</v>
      </c>
      <c r="O469" s="2">
        <v>3.6481481481481483E-2</v>
      </c>
      <c r="P469" t="s">
        <v>20</v>
      </c>
      <c r="Q469" s="7">
        <v>25</v>
      </c>
      <c r="R469" t="b">
        <v>1</v>
      </c>
      <c r="S469" t="str">
        <f>_xlfn.IFNA(VLOOKUP(I469,מצבת_כלי_רכב!$E:$F,2,),"לא נמצא")</f>
        <v>יגאל פניאל</v>
      </c>
      <c r="T469" t="str">
        <f t="shared" si="7"/>
        <v>no</v>
      </c>
    </row>
    <row r="470" spans="1:20">
      <c r="A470" s="1">
        <v>45743</v>
      </c>
      <c r="B470" s="9">
        <v>45743</v>
      </c>
      <c r="C470" s="9" t="s">
        <v>200</v>
      </c>
      <c r="D470" t="s">
        <v>33</v>
      </c>
      <c r="E470" t="s">
        <v>82</v>
      </c>
      <c r="F470" t="s">
        <v>38</v>
      </c>
      <c r="G470" t="s">
        <v>74</v>
      </c>
      <c r="H470" t="s">
        <v>83</v>
      </c>
      <c r="I470">
        <v>6823255</v>
      </c>
      <c r="L470" t="s">
        <v>186</v>
      </c>
      <c r="M470" s="2">
        <v>0.43806712962962963</v>
      </c>
      <c r="N470" s="2">
        <v>0.48675925925925928</v>
      </c>
      <c r="O470" s="2">
        <v>4.8692129629629627E-2</v>
      </c>
      <c r="P470">
        <v>6.3</v>
      </c>
      <c r="Q470" s="7">
        <v>7.35</v>
      </c>
      <c r="R470" t="b">
        <v>1</v>
      </c>
      <c r="S470" t="str">
        <f>_xlfn.IFNA(VLOOKUP(I470,מצבת_כלי_רכב!$E:$F,2,),"לא נמצא")</f>
        <v xml:space="preserve">אמנון גבע </v>
      </c>
      <c r="T470" t="str">
        <f t="shared" si="7"/>
        <v>no</v>
      </c>
    </row>
    <row r="471" spans="1:20">
      <c r="A471" s="1">
        <v>45743</v>
      </c>
      <c r="B471" s="9">
        <v>45743</v>
      </c>
      <c r="C471" s="9" t="s">
        <v>200</v>
      </c>
      <c r="D471" t="s">
        <v>33</v>
      </c>
      <c r="E471" t="s">
        <v>25</v>
      </c>
      <c r="F471" t="s">
        <v>26</v>
      </c>
      <c r="H471" t="s">
        <v>27</v>
      </c>
      <c r="I471">
        <v>40295602</v>
      </c>
      <c r="L471" t="s">
        <v>50</v>
      </c>
      <c r="M471" s="2">
        <v>0.44895833333333335</v>
      </c>
      <c r="N471" s="2">
        <v>0.50520833333333337</v>
      </c>
      <c r="O471" s="2">
        <v>5.6250000000000001E-2</v>
      </c>
      <c r="P471">
        <v>5</v>
      </c>
      <c r="Q471" s="7">
        <v>6.75</v>
      </c>
      <c r="R471" t="b">
        <v>1</v>
      </c>
      <c r="S471" t="str">
        <f>_xlfn.IFNA(VLOOKUP(I471,מצבת_כלי_רכב!$E:$F,2,),"לא נמצא")</f>
        <v>יאיר חסידוף</v>
      </c>
      <c r="T471" t="str">
        <f t="shared" si="7"/>
        <v>no</v>
      </c>
    </row>
    <row r="472" spans="1:20">
      <c r="A472" s="1">
        <v>45743</v>
      </c>
      <c r="B472" s="9">
        <v>45743</v>
      </c>
      <c r="C472" s="9" t="s">
        <v>200</v>
      </c>
      <c r="D472" t="s">
        <v>33</v>
      </c>
      <c r="E472" t="s">
        <v>82</v>
      </c>
      <c r="F472" t="s">
        <v>38</v>
      </c>
      <c r="G472" t="s">
        <v>74</v>
      </c>
      <c r="H472" t="s">
        <v>83</v>
      </c>
      <c r="I472">
        <v>6823255</v>
      </c>
      <c r="L472" t="s">
        <v>186</v>
      </c>
      <c r="M472" s="2">
        <v>0.48884259259259261</v>
      </c>
      <c r="N472" s="2">
        <v>0.50899305555555552</v>
      </c>
      <c r="O472" s="2">
        <v>2.0150462962962964E-2</v>
      </c>
      <c r="P472">
        <v>6.3</v>
      </c>
      <c r="Q472" s="7">
        <v>3.04</v>
      </c>
      <c r="R472" t="b">
        <v>1</v>
      </c>
      <c r="S472" t="str">
        <f>_xlfn.IFNA(VLOOKUP(I472,מצבת_כלי_רכב!$E:$F,2,),"לא נמצא")</f>
        <v xml:space="preserve">אמנון גבע </v>
      </c>
      <c r="T472" t="str">
        <f t="shared" si="7"/>
        <v>no</v>
      </c>
    </row>
    <row r="473" spans="1:20">
      <c r="A473" s="1">
        <v>45743</v>
      </c>
      <c r="B473" s="9">
        <v>45743</v>
      </c>
      <c r="C473" s="9" t="s">
        <v>200</v>
      </c>
      <c r="D473" t="s">
        <v>33</v>
      </c>
      <c r="E473" t="s">
        <v>16</v>
      </c>
      <c r="F473" t="s">
        <v>17</v>
      </c>
      <c r="H473" t="s">
        <v>18</v>
      </c>
      <c r="I473">
        <v>39166002</v>
      </c>
      <c r="L473" t="s">
        <v>19</v>
      </c>
      <c r="M473" s="2">
        <v>0.52430555555555558</v>
      </c>
      <c r="N473" s="2">
        <v>0.56478009259259254</v>
      </c>
      <c r="O473" s="2">
        <v>4.0474537037037038E-2</v>
      </c>
      <c r="P473" t="s">
        <v>20</v>
      </c>
      <c r="Q473" s="7">
        <v>14</v>
      </c>
      <c r="R473" t="b">
        <v>1</v>
      </c>
      <c r="S473" t="str">
        <f>_xlfn.IFNA(VLOOKUP(I473,מצבת_כלי_רכב!$E:$F,2,),"לא נמצא")</f>
        <v>מאגר(יקום אלעד)</v>
      </c>
      <c r="T473" t="str">
        <f t="shared" si="7"/>
        <v>no</v>
      </c>
    </row>
    <row r="474" spans="1:20">
      <c r="A474" s="1">
        <v>45743</v>
      </c>
      <c r="B474" s="9">
        <v>45743</v>
      </c>
      <c r="C474" s="9" t="s">
        <v>200</v>
      </c>
      <c r="D474" t="s">
        <v>33</v>
      </c>
      <c r="E474" t="s">
        <v>25</v>
      </c>
      <c r="F474" t="s">
        <v>26</v>
      </c>
      <c r="H474" t="s">
        <v>27</v>
      </c>
      <c r="I474">
        <v>40295602</v>
      </c>
      <c r="L474" t="s">
        <v>122</v>
      </c>
      <c r="M474" s="2">
        <v>0.5541666666666667</v>
      </c>
      <c r="N474" s="2">
        <v>0.63527777777777783</v>
      </c>
      <c r="O474" s="2">
        <v>8.1111111111111106E-2</v>
      </c>
      <c r="P474" t="s">
        <v>20</v>
      </c>
      <c r="Q474" s="7">
        <v>40</v>
      </c>
      <c r="R474" t="b">
        <v>1</v>
      </c>
      <c r="S474" t="str">
        <f>_xlfn.IFNA(VLOOKUP(I474,מצבת_כלי_רכב!$E:$F,2,),"לא נמצא")</f>
        <v>יאיר חסידוף</v>
      </c>
      <c r="T474" t="str">
        <f t="shared" si="7"/>
        <v>no</v>
      </c>
    </row>
    <row r="475" spans="1:20">
      <c r="A475" s="1">
        <v>45743</v>
      </c>
      <c r="B475" s="9">
        <v>45743</v>
      </c>
      <c r="C475" s="9" t="s">
        <v>200</v>
      </c>
      <c r="D475" t="s">
        <v>33</v>
      </c>
      <c r="E475" t="s">
        <v>77</v>
      </c>
      <c r="F475" t="s">
        <v>78</v>
      </c>
      <c r="G475" t="s">
        <v>74</v>
      </c>
      <c r="H475" t="s">
        <v>79</v>
      </c>
      <c r="I475">
        <v>77443601</v>
      </c>
      <c r="L475" t="s">
        <v>61</v>
      </c>
      <c r="M475" s="2">
        <v>0.67534722222222221</v>
      </c>
      <c r="N475" s="2">
        <v>0.68159722222222219</v>
      </c>
      <c r="O475" s="2">
        <v>6.2500000000000003E-3</v>
      </c>
      <c r="P475">
        <v>6.3</v>
      </c>
      <c r="Q475" s="7">
        <v>0.95</v>
      </c>
      <c r="R475" t="b">
        <v>1</v>
      </c>
      <c r="S475" t="str">
        <f>_xlfn.IFNA(VLOOKUP(I475,מצבת_כלי_רכב!$E:$F,2,),"לא נמצא")</f>
        <v>דניאל קעאטבי</v>
      </c>
      <c r="T475" t="str">
        <f t="shared" si="7"/>
        <v>no</v>
      </c>
    </row>
    <row r="476" spans="1:20">
      <c r="A476" s="1">
        <v>45744</v>
      </c>
      <c r="B476" s="9">
        <v>45744</v>
      </c>
      <c r="C476" s="9" t="s">
        <v>201</v>
      </c>
      <c r="D476" t="s">
        <v>55</v>
      </c>
      <c r="E476" t="s">
        <v>41</v>
      </c>
      <c r="F476" t="s">
        <v>42</v>
      </c>
      <c r="H476" t="s">
        <v>43</v>
      </c>
      <c r="I476">
        <v>76886302</v>
      </c>
      <c r="L476" t="s">
        <v>187</v>
      </c>
      <c r="M476" s="2">
        <v>0.95114583333333336</v>
      </c>
      <c r="N476" s="2">
        <v>7.5462962962962966E-3</v>
      </c>
      <c r="O476" s="2">
        <v>5.7094907407407407E-2</v>
      </c>
      <c r="P476" t="s">
        <v>20</v>
      </c>
      <c r="Q476" s="7">
        <v>36</v>
      </c>
      <c r="R476" t="b">
        <v>1</v>
      </c>
      <c r="S476" t="str">
        <f>_xlfn.IFNA(VLOOKUP(I476,מצבת_כלי_רכב!$E:$F,2,),"לא נמצא")</f>
        <v>יניב הררי</v>
      </c>
      <c r="T476" t="str">
        <f t="shared" si="7"/>
        <v>yes</v>
      </c>
    </row>
    <row r="477" spans="1:20">
      <c r="A477" s="1">
        <v>45746</v>
      </c>
      <c r="B477" s="9">
        <v>45746</v>
      </c>
      <c r="C477" s="9" t="s">
        <v>202</v>
      </c>
      <c r="D477" t="s">
        <v>60</v>
      </c>
      <c r="E477" t="s">
        <v>21</v>
      </c>
      <c r="F477" t="s">
        <v>38</v>
      </c>
      <c r="H477" t="s">
        <v>39</v>
      </c>
      <c r="I477">
        <v>88365901</v>
      </c>
      <c r="L477" t="s">
        <v>24</v>
      </c>
      <c r="M477" s="2">
        <v>0.41495370370370371</v>
      </c>
      <c r="N477" s="2">
        <v>0.5191203703703704</v>
      </c>
      <c r="O477" s="2">
        <v>0.10416666666666667</v>
      </c>
      <c r="P477">
        <v>6.3</v>
      </c>
      <c r="Q477" s="7">
        <v>15.75</v>
      </c>
      <c r="R477" t="b">
        <v>1</v>
      </c>
      <c r="S477" t="str">
        <f>_xlfn.IFNA(VLOOKUP(I477,מצבת_כלי_רכב!$E:$F,2,),"לא נמצא")</f>
        <v>איציק גבע</v>
      </c>
      <c r="T477" t="str">
        <f t="shared" si="7"/>
        <v>no</v>
      </c>
    </row>
    <row r="478" spans="1:20">
      <c r="A478" s="1">
        <v>45746</v>
      </c>
      <c r="B478" s="9">
        <v>45746</v>
      </c>
      <c r="C478" s="9" t="s">
        <v>202</v>
      </c>
      <c r="D478" t="s">
        <v>60</v>
      </c>
      <c r="E478" t="s">
        <v>21</v>
      </c>
      <c r="F478" t="s">
        <v>38</v>
      </c>
      <c r="H478" t="s">
        <v>39</v>
      </c>
      <c r="I478">
        <v>88365901</v>
      </c>
      <c r="L478" t="s">
        <v>24</v>
      </c>
      <c r="M478" s="2">
        <v>0.5191203703703704</v>
      </c>
      <c r="N478" s="2">
        <v>0.56568287037037035</v>
      </c>
      <c r="O478" s="2">
        <v>4.65625E-2</v>
      </c>
      <c r="P478">
        <v>6.3</v>
      </c>
      <c r="Q478" s="7">
        <v>7.04</v>
      </c>
      <c r="R478" t="b">
        <v>1</v>
      </c>
      <c r="S478" t="str">
        <f>_xlfn.IFNA(VLOOKUP(I478,מצבת_כלי_רכב!$E:$F,2,),"לא נמצא")</f>
        <v>איציק גבע</v>
      </c>
      <c r="T478" t="str">
        <f t="shared" si="7"/>
        <v>no</v>
      </c>
    </row>
    <row r="479" spans="1:20">
      <c r="A479" s="1">
        <v>45746</v>
      </c>
      <c r="B479" s="9">
        <v>45746</v>
      </c>
      <c r="C479" s="9" t="s">
        <v>202</v>
      </c>
      <c r="D479" t="s">
        <v>60</v>
      </c>
      <c r="E479" t="s">
        <v>21</v>
      </c>
      <c r="F479" t="s">
        <v>38</v>
      </c>
      <c r="H479" t="s">
        <v>39</v>
      </c>
      <c r="I479">
        <v>88365901</v>
      </c>
      <c r="L479" t="s">
        <v>99</v>
      </c>
      <c r="M479" s="2">
        <v>0.52103009259259259</v>
      </c>
      <c r="N479" s="2">
        <v>0.56797453703703704</v>
      </c>
      <c r="O479" s="2">
        <v>4.6944444444444441E-2</v>
      </c>
      <c r="P479" t="s">
        <v>20</v>
      </c>
      <c r="Q479" s="7">
        <v>5</v>
      </c>
      <c r="R479" t="b">
        <v>1</v>
      </c>
      <c r="S479" t="str">
        <f>_xlfn.IFNA(VLOOKUP(I479,מצבת_כלי_רכב!$E:$F,2,),"לא נמצא")</f>
        <v>איציק גבע</v>
      </c>
      <c r="T479" t="str">
        <f t="shared" si="7"/>
        <v>no</v>
      </c>
    </row>
    <row r="480" spans="1:20">
      <c r="A480" s="1">
        <v>45746</v>
      </c>
      <c r="B480" s="9">
        <v>45746</v>
      </c>
      <c r="C480" s="9" t="s">
        <v>202</v>
      </c>
      <c r="D480" t="s">
        <v>60</v>
      </c>
      <c r="E480" t="s">
        <v>56</v>
      </c>
      <c r="F480" t="s">
        <v>57</v>
      </c>
      <c r="H480" t="s">
        <v>58</v>
      </c>
      <c r="I480">
        <v>63864202</v>
      </c>
      <c r="L480" t="s">
        <v>61</v>
      </c>
      <c r="M480" s="2">
        <v>0.56096064814814817</v>
      </c>
      <c r="N480" s="2">
        <v>0.56259259259259264</v>
      </c>
      <c r="O480" s="2">
        <v>1.6319444444444445E-3</v>
      </c>
      <c r="P480">
        <v>6.3</v>
      </c>
      <c r="Q480" s="7">
        <v>0.21</v>
      </c>
      <c r="R480" t="b">
        <v>1</v>
      </c>
      <c r="S480" t="str">
        <f>_xlfn.IFNA(VLOOKUP(I480,מצבת_כלי_רכב!$E:$F,2,),"לא נמצא")</f>
        <v xml:space="preserve">אבי ברכה </v>
      </c>
      <c r="T480" t="str">
        <f t="shared" si="7"/>
        <v>no</v>
      </c>
    </row>
    <row r="481" spans="1:20">
      <c r="A481" s="1">
        <v>45746</v>
      </c>
      <c r="B481" s="9">
        <v>45746</v>
      </c>
      <c r="C481" s="9" t="s">
        <v>202</v>
      </c>
      <c r="D481" t="s">
        <v>60</v>
      </c>
      <c r="E481" t="s">
        <v>85</v>
      </c>
      <c r="F481" t="s">
        <v>86</v>
      </c>
      <c r="H481" t="s">
        <v>87</v>
      </c>
      <c r="I481">
        <v>54718201</v>
      </c>
      <c r="L481" t="s">
        <v>88</v>
      </c>
      <c r="M481" s="2">
        <v>0.64414351851851848</v>
      </c>
      <c r="N481" s="2">
        <v>0.70594907407407403</v>
      </c>
      <c r="O481" s="2">
        <v>6.1805555555555558E-2</v>
      </c>
      <c r="P481">
        <v>7</v>
      </c>
      <c r="Q481" s="7">
        <v>10.38</v>
      </c>
      <c r="R481" t="b">
        <v>1</v>
      </c>
      <c r="S481" t="str">
        <f>_xlfn.IFNA(VLOOKUP(I481,מצבת_כלי_רכב!$E:$F,2,),"לא נמצא")</f>
        <v>עמית רוזנשטיין</v>
      </c>
      <c r="T481" t="str">
        <f t="shared" si="7"/>
        <v>no</v>
      </c>
    </row>
    <row r="482" spans="1:20">
      <c r="A482" s="1">
        <v>45746</v>
      </c>
      <c r="B482" s="9">
        <v>45746</v>
      </c>
      <c r="C482" s="9" t="s">
        <v>202</v>
      </c>
      <c r="D482" t="s">
        <v>60</v>
      </c>
      <c r="E482" t="s">
        <v>56</v>
      </c>
      <c r="F482" t="s">
        <v>57</v>
      </c>
      <c r="H482" t="s">
        <v>58</v>
      </c>
      <c r="I482">
        <v>63864202</v>
      </c>
      <c r="L482" t="s">
        <v>188</v>
      </c>
      <c r="M482" s="2">
        <v>0.78819444444444442</v>
      </c>
      <c r="N482" s="2">
        <v>0.81608796296296293</v>
      </c>
      <c r="O482" s="2">
        <v>2.7893518518518519E-2</v>
      </c>
      <c r="P482" t="s">
        <v>20</v>
      </c>
      <c r="Q482" s="7">
        <v>30</v>
      </c>
      <c r="R482" t="b">
        <v>1</v>
      </c>
      <c r="S482" t="str">
        <f>_xlfn.IFNA(VLOOKUP(I482,מצבת_כלי_רכב!$E:$F,2,),"לא נמצא")</f>
        <v xml:space="preserve">אבי ברכה </v>
      </c>
      <c r="T482" t="str">
        <f t="shared" si="7"/>
        <v>no</v>
      </c>
    </row>
    <row r="483" spans="1:20">
      <c r="A483" s="1">
        <v>45747</v>
      </c>
      <c r="B483" s="9">
        <v>45747</v>
      </c>
      <c r="C483" s="9" t="s">
        <v>203</v>
      </c>
      <c r="D483" t="s">
        <v>62</v>
      </c>
      <c r="E483" t="s">
        <v>41</v>
      </c>
      <c r="F483" t="s">
        <v>42</v>
      </c>
      <c r="H483" t="s">
        <v>43</v>
      </c>
      <c r="I483">
        <v>76886302</v>
      </c>
      <c r="L483" t="s">
        <v>50</v>
      </c>
      <c r="M483" s="2">
        <v>0.39468750000000002</v>
      </c>
      <c r="N483" s="2">
        <v>0.57246527777777778</v>
      </c>
      <c r="O483" s="2">
        <v>0.17777777777777778</v>
      </c>
      <c r="P483">
        <v>5</v>
      </c>
      <c r="Q483" s="7">
        <v>21.33</v>
      </c>
      <c r="R483" t="b">
        <v>1</v>
      </c>
      <c r="S483" t="str">
        <f>_xlfn.IFNA(VLOOKUP(I483,מצבת_כלי_רכב!$E:$F,2,),"לא נמצא")</f>
        <v>יניב הררי</v>
      </c>
      <c r="T483" t="str">
        <f t="shared" si="7"/>
        <v>no</v>
      </c>
    </row>
    <row r="484" spans="1:20">
      <c r="A484" s="1">
        <v>45747</v>
      </c>
      <c r="B484" s="9">
        <v>45747</v>
      </c>
      <c r="C484" s="9" t="s">
        <v>203</v>
      </c>
      <c r="D484" t="s">
        <v>62</v>
      </c>
      <c r="E484" t="s">
        <v>82</v>
      </c>
      <c r="F484" t="s">
        <v>38</v>
      </c>
      <c r="G484" t="s">
        <v>74</v>
      </c>
      <c r="H484" t="s">
        <v>83</v>
      </c>
      <c r="I484">
        <v>6823255</v>
      </c>
      <c r="L484" t="s">
        <v>116</v>
      </c>
      <c r="M484" s="2">
        <v>0.46597222222222223</v>
      </c>
      <c r="N484" s="2">
        <v>0.53339120370370374</v>
      </c>
      <c r="O484" s="2">
        <v>6.7418981481481483E-2</v>
      </c>
      <c r="P484" t="s">
        <v>20</v>
      </c>
      <c r="Q484" s="7">
        <v>15</v>
      </c>
      <c r="R484" t="b">
        <v>1</v>
      </c>
      <c r="S484" t="str">
        <f>_xlfn.IFNA(VLOOKUP(I484,מצבת_כלי_רכב!$E:$F,2,),"לא נמצא")</f>
        <v xml:space="preserve">אמנון גבע </v>
      </c>
      <c r="T484" t="str">
        <f t="shared" si="7"/>
        <v>no</v>
      </c>
    </row>
    <row r="485" spans="1:20">
      <c r="A485" s="1">
        <v>45748</v>
      </c>
      <c r="B485" s="9">
        <v>45748</v>
      </c>
      <c r="C485" s="9" t="s">
        <v>204</v>
      </c>
      <c r="D485" t="s">
        <v>64</v>
      </c>
      <c r="E485" t="s">
        <v>21</v>
      </c>
      <c r="F485" t="s">
        <v>22</v>
      </c>
      <c r="H485" t="s">
        <v>23</v>
      </c>
      <c r="I485">
        <v>74599802</v>
      </c>
      <c r="L485" t="s">
        <v>40</v>
      </c>
      <c r="M485" s="2">
        <v>0.54833333333333334</v>
      </c>
      <c r="N485" s="2">
        <v>0.55736111111111108</v>
      </c>
      <c r="O485" s="2">
        <v>9.0277777777777769E-3</v>
      </c>
      <c r="P485">
        <v>12.4</v>
      </c>
      <c r="Q485" s="7">
        <v>2.69</v>
      </c>
      <c r="R485" t="b">
        <v>1</v>
      </c>
      <c r="S485" t="str">
        <f>_xlfn.IFNA(VLOOKUP(I485,מצבת_כלי_רכב!$E:$F,2,),"לא נמצא")</f>
        <v>מחסן איציק משיח</v>
      </c>
      <c r="T485" t="str">
        <f t="shared" si="7"/>
        <v>no</v>
      </c>
    </row>
    <row r="486" spans="1:20">
      <c r="A486" s="1">
        <v>45748</v>
      </c>
      <c r="B486" s="9">
        <v>45748</v>
      </c>
      <c r="C486" s="9" t="s">
        <v>204</v>
      </c>
      <c r="D486" t="s">
        <v>64</v>
      </c>
      <c r="E486" t="s">
        <v>72</v>
      </c>
      <c r="F486" t="s">
        <v>73</v>
      </c>
      <c r="G486" t="s">
        <v>74</v>
      </c>
      <c r="H486" t="s">
        <v>75</v>
      </c>
      <c r="I486">
        <v>70725702</v>
      </c>
      <c r="L486" t="s">
        <v>120</v>
      </c>
      <c r="M486" s="2">
        <v>0.74339120370370371</v>
      </c>
      <c r="N486" s="2">
        <v>0.79446759259259259</v>
      </c>
      <c r="O486" s="2">
        <v>5.1076388888888886E-2</v>
      </c>
      <c r="P486" t="s">
        <v>20</v>
      </c>
      <c r="Q486" s="7">
        <v>20</v>
      </c>
      <c r="R486" t="b">
        <v>1</v>
      </c>
      <c r="S486" t="str">
        <f>_xlfn.IFNA(VLOOKUP(I486,מצבת_כלי_רכב!$E:$F,2,),"לא נמצא")</f>
        <v>יחזקאל שמעוני</v>
      </c>
      <c r="T486" t="str">
        <f t="shared" si="7"/>
        <v>no</v>
      </c>
    </row>
    <row r="487" spans="1:20">
      <c r="A487" s="1">
        <v>45749</v>
      </c>
      <c r="B487" s="9">
        <v>45749</v>
      </c>
      <c r="C487" s="9" t="s">
        <v>199</v>
      </c>
      <c r="D487" t="s">
        <v>15</v>
      </c>
      <c r="E487" t="s">
        <v>102</v>
      </c>
      <c r="F487" t="s">
        <v>103</v>
      </c>
      <c r="H487" t="s">
        <v>104</v>
      </c>
      <c r="I487">
        <v>75872701</v>
      </c>
      <c r="L487" t="s">
        <v>138</v>
      </c>
      <c r="M487" s="2">
        <v>0.33333333333333331</v>
      </c>
      <c r="N487" s="2">
        <v>0.36666666666666664</v>
      </c>
      <c r="O487" s="2">
        <v>3.3333333333333333E-2</v>
      </c>
      <c r="P487">
        <v>11.88</v>
      </c>
      <c r="Q487" s="7">
        <v>9.5</v>
      </c>
      <c r="R487" t="b">
        <v>1</v>
      </c>
      <c r="S487" t="str">
        <f>_xlfn.IFNA(VLOOKUP(I487,מצבת_כלי_רכב!$E:$F,2,),"לא נמצא")</f>
        <v>כנרת פרס</v>
      </c>
      <c r="T487" t="str">
        <f t="shared" si="7"/>
        <v>no</v>
      </c>
    </row>
    <row r="488" spans="1:20">
      <c r="A488" s="1">
        <v>45749</v>
      </c>
      <c r="B488" s="9">
        <v>45749</v>
      </c>
      <c r="C488" s="9" t="s">
        <v>199</v>
      </c>
      <c r="D488" t="s">
        <v>15</v>
      </c>
      <c r="E488" t="s">
        <v>72</v>
      </c>
      <c r="F488" t="s">
        <v>73</v>
      </c>
      <c r="G488" t="s">
        <v>74</v>
      </c>
      <c r="H488" t="s">
        <v>75</v>
      </c>
      <c r="I488">
        <v>70725702</v>
      </c>
      <c r="L488" t="s">
        <v>138</v>
      </c>
      <c r="M488" s="2">
        <v>0.33333333333333331</v>
      </c>
      <c r="N488" s="2">
        <v>0.45833333333333331</v>
      </c>
      <c r="O488" s="2">
        <v>0.125</v>
      </c>
      <c r="P488">
        <v>11.88</v>
      </c>
      <c r="Q488" s="7">
        <v>35.64</v>
      </c>
      <c r="R488" t="b">
        <v>1</v>
      </c>
      <c r="S488" t="str">
        <f>_xlfn.IFNA(VLOOKUP(I488,מצבת_כלי_רכב!$E:$F,2,),"לא נמצא")</f>
        <v>יחזקאל שמעוני</v>
      </c>
      <c r="T488" t="str">
        <f t="shared" si="7"/>
        <v>no</v>
      </c>
    </row>
    <row r="489" spans="1:20">
      <c r="A489" s="1">
        <v>45749</v>
      </c>
      <c r="B489" s="9">
        <v>45749</v>
      </c>
      <c r="C489" s="9" t="s">
        <v>199</v>
      </c>
      <c r="D489" t="s">
        <v>15</v>
      </c>
      <c r="E489" t="s">
        <v>21</v>
      </c>
      <c r="F489" t="s">
        <v>22</v>
      </c>
      <c r="H489" t="s">
        <v>23</v>
      </c>
      <c r="I489">
        <v>74599802</v>
      </c>
      <c r="L489" t="s">
        <v>24</v>
      </c>
      <c r="M489" s="2">
        <v>0.40487268518518521</v>
      </c>
      <c r="N489" s="2">
        <v>0.4097337962962963</v>
      </c>
      <c r="O489" s="2">
        <v>4.8611111111111112E-3</v>
      </c>
      <c r="P489">
        <v>6.3</v>
      </c>
      <c r="Q489" s="7">
        <v>0.74</v>
      </c>
      <c r="R489" t="b">
        <v>1</v>
      </c>
      <c r="S489" t="str">
        <f>_xlfn.IFNA(VLOOKUP(I489,מצבת_כלי_רכב!$E:$F,2,),"לא נמצא")</f>
        <v>מחסן איציק משיח</v>
      </c>
      <c r="T489" t="str">
        <f t="shared" si="7"/>
        <v>no</v>
      </c>
    </row>
    <row r="490" spans="1:20">
      <c r="A490" s="1">
        <v>45749</v>
      </c>
      <c r="B490" s="9">
        <v>45749</v>
      </c>
      <c r="C490" s="9" t="s">
        <v>199</v>
      </c>
      <c r="D490" t="s">
        <v>15</v>
      </c>
      <c r="E490" t="s">
        <v>72</v>
      </c>
      <c r="F490" t="s">
        <v>73</v>
      </c>
      <c r="G490" t="s">
        <v>74</v>
      </c>
      <c r="H490" t="s">
        <v>75</v>
      </c>
      <c r="I490">
        <v>70725702</v>
      </c>
      <c r="L490" t="s">
        <v>138</v>
      </c>
      <c r="M490" s="2">
        <v>0.45833333333333331</v>
      </c>
      <c r="N490" s="2">
        <v>0.56736111111111109</v>
      </c>
      <c r="O490" s="2">
        <v>0.10902777777777778</v>
      </c>
      <c r="P490">
        <v>11.88</v>
      </c>
      <c r="Q490" s="7">
        <v>31.09</v>
      </c>
      <c r="R490" t="b">
        <v>1</v>
      </c>
      <c r="S490" t="str">
        <f>_xlfn.IFNA(VLOOKUP(I490,מצבת_כלי_רכב!$E:$F,2,),"לא נמצא")</f>
        <v>יחזקאל שמעוני</v>
      </c>
      <c r="T490" t="str">
        <f t="shared" si="7"/>
        <v>no</v>
      </c>
    </row>
    <row r="491" spans="1:20">
      <c r="A491" s="1">
        <v>45749</v>
      </c>
      <c r="B491" s="9">
        <v>45749</v>
      </c>
      <c r="C491" s="9" t="s">
        <v>199</v>
      </c>
      <c r="D491" t="s">
        <v>15</v>
      </c>
      <c r="E491" t="s">
        <v>21</v>
      </c>
      <c r="F491" t="s">
        <v>38</v>
      </c>
      <c r="H491" t="s">
        <v>39</v>
      </c>
      <c r="I491">
        <v>88365901</v>
      </c>
      <c r="L491" t="s">
        <v>54</v>
      </c>
      <c r="M491" s="2">
        <v>0.57868055555555553</v>
      </c>
      <c r="N491" s="2">
        <v>0.59407407407407409</v>
      </c>
      <c r="O491" s="2">
        <v>1.5393518518518518E-2</v>
      </c>
      <c r="P491">
        <v>4</v>
      </c>
      <c r="Q491" s="7">
        <v>1.47</v>
      </c>
      <c r="R491" t="b">
        <v>1</v>
      </c>
      <c r="S491" t="str">
        <f>_xlfn.IFNA(VLOOKUP(I491,מצבת_כלי_רכב!$E:$F,2,),"לא נמצא")</f>
        <v>איציק גבע</v>
      </c>
      <c r="T491" t="str">
        <f t="shared" si="7"/>
        <v>no</v>
      </c>
    </row>
    <row r="492" spans="1:20">
      <c r="A492" s="1">
        <v>45749</v>
      </c>
      <c r="B492" s="9">
        <v>45749</v>
      </c>
      <c r="C492" s="9" t="s">
        <v>199</v>
      </c>
      <c r="D492" t="s">
        <v>15</v>
      </c>
      <c r="E492" t="s">
        <v>34</v>
      </c>
      <c r="F492" t="s">
        <v>35</v>
      </c>
      <c r="H492" t="s">
        <v>36</v>
      </c>
      <c r="I492">
        <v>8280686</v>
      </c>
      <c r="L492" t="s">
        <v>141</v>
      </c>
      <c r="M492" s="2">
        <v>0.5891319444444445</v>
      </c>
      <c r="N492" s="2">
        <v>0.59468750000000004</v>
      </c>
      <c r="O492" s="2">
        <v>5.5555555555555558E-3</v>
      </c>
      <c r="P492">
        <v>6.3</v>
      </c>
      <c r="Q492" s="7">
        <v>0.84</v>
      </c>
      <c r="R492" t="b">
        <v>1</v>
      </c>
      <c r="S492" t="str">
        <f>_xlfn.IFNA(VLOOKUP(I492,מצבת_כלי_רכב!$E:$F,2,),"לא נמצא")</f>
        <v>אורי צמח</v>
      </c>
      <c r="T492" t="str">
        <f t="shared" si="7"/>
        <v>no</v>
      </c>
    </row>
    <row r="493" spans="1:20">
      <c r="A493" s="1">
        <v>45749</v>
      </c>
      <c r="B493" s="9">
        <v>45749</v>
      </c>
      <c r="C493" s="9" t="s">
        <v>199</v>
      </c>
      <c r="D493" t="s">
        <v>15</v>
      </c>
      <c r="E493" t="s">
        <v>41</v>
      </c>
      <c r="F493" t="s">
        <v>42</v>
      </c>
      <c r="H493" t="s">
        <v>43</v>
      </c>
      <c r="I493">
        <v>76886302</v>
      </c>
      <c r="L493" t="s">
        <v>88</v>
      </c>
      <c r="M493" s="2">
        <v>0.59508101851851847</v>
      </c>
      <c r="N493" s="2">
        <v>0.67386574074074079</v>
      </c>
      <c r="O493" s="2">
        <v>7.8784722222222228E-2</v>
      </c>
      <c r="P493">
        <v>7</v>
      </c>
      <c r="Q493" s="7">
        <v>13.18</v>
      </c>
      <c r="R493" t="b">
        <v>1</v>
      </c>
      <c r="S493" t="str">
        <f>_xlfn.IFNA(VLOOKUP(I493,מצבת_כלי_רכב!$E:$F,2,),"לא נמצא")</f>
        <v>יניב הררי</v>
      </c>
      <c r="T493" t="str">
        <f t="shared" si="7"/>
        <v>no</v>
      </c>
    </row>
    <row r="494" spans="1:20">
      <c r="A494" s="1">
        <v>45749</v>
      </c>
      <c r="B494" s="9">
        <v>45749</v>
      </c>
      <c r="C494" s="9" t="s">
        <v>199</v>
      </c>
      <c r="D494" t="s">
        <v>15</v>
      </c>
      <c r="E494" t="s">
        <v>21</v>
      </c>
      <c r="F494" t="s">
        <v>22</v>
      </c>
      <c r="H494" t="s">
        <v>23</v>
      </c>
      <c r="I494">
        <v>74599802</v>
      </c>
      <c r="L494" t="s">
        <v>145</v>
      </c>
      <c r="M494" s="2">
        <v>0.61245370370370367</v>
      </c>
      <c r="N494" s="2">
        <v>0.62233796296296295</v>
      </c>
      <c r="O494" s="2">
        <v>9.8842592592592593E-3</v>
      </c>
      <c r="P494">
        <v>6.3</v>
      </c>
      <c r="Q494" s="7">
        <v>1.47</v>
      </c>
      <c r="R494" t="b">
        <v>1</v>
      </c>
      <c r="S494" t="str">
        <f>_xlfn.IFNA(VLOOKUP(I494,מצבת_כלי_רכב!$E:$F,2,),"לא נמצא")</f>
        <v>מחסן איציק משיח</v>
      </c>
      <c r="T494" t="str">
        <f t="shared" si="7"/>
        <v>no</v>
      </c>
    </row>
    <row r="495" spans="1:20">
      <c r="A495" s="1">
        <v>45749</v>
      </c>
      <c r="B495" s="9">
        <v>45749</v>
      </c>
      <c r="C495" s="9" t="s">
        <v>199</v>
      </c>
      <c r="D495" t="s">
        <v>15</v>
      </c>
      <c r="E495" t="s">
        <v>56</v>
      </c>
      <c r="F495" t="s">
        <v>57</v>
      </c>
      <c r="H495" t="s">
        <v>58</v>
      </c>
      <c r="I495">
        <v>63864202</v>
      </c>
      <c r="L495" t="s">
        <v>106</v>
      </c>
      <c r="M495" s="2">
        <v>0.63868055555555558</v>
      </c>
      <c r="N495" s="2">
        <v>0.79166666666666663</v>
      </c>
      <c r="O495" s="2">
        <v>0.1529861111111111</v>
      </c>
      <c r="P495">
        <v>3.5</v>
      </c>
      <c r="Q495" s="7">
        <v>5.83</v>
      </c>
      <c r="R495" t="b">
        <v>1</v>
      </c>
      <c r="S495" t="str">
        <f>_xlfn.IFNA(VLOOKUP(I495,מצבת_כלי_רכב!$E:$F,2,),"לא נמצא")</f>
        <v xml:space="preserve">אבי ברכה </v>
      </c>
      <c r="T495" t="str">
        <f t="shared" si="7"/>
        <v>no</v>
      </c>
    </row>
    <row r="496" spans="1:20">
      <c r="A496" s="1">
        <v>45749</v>
      </c>
      <c r="B496" s="9">
        <v>45749</v>
      </c>
      <c r="C496" s="9" t="s">
        <v>199</v>
      </c>
      <c r="D496" t="s">
        <v>15</v>
      </c>
      <c r="E496" t="s">
        <v>21</v>
      </c>
      <c r="F496" t="s">
        <v>22</v>
      </c>
      <c r="H496" t="s">
        <v>23</v>
      </c>
      <c r="I496">
        <v>74599802</v>
      </c>
      <c r="L496" t="s">
        <v>51</v>
      </c>
      <c r="M496" s="2">
        <v>0.65136574074074072</v>
      </c>
      <c r="N496" s="2">
        <v>0.6624768518518519</v>
      </c>
      <c r="O496" s="2">
        <v>1.1111111111111112E-2</v>
      </c>
      <c r="P496">
        <v>6.4</v>
      </c>
      <c r="Q496" s="7">
        <v>1.71</v>
      </c>
      <c r="R496" t="b">
        <v>1</v>
      </c>
      <c r="S496" t="str">
        <f>_xlfn.IFNA(VLOOKUP(I496,מצבת_כלי_רכב!$E:$F,2,),"לא נמצא")</f>
        <v>מחסן איציק משיח</v>
      </c>
      <c r="T496" t="str">
        <f t="shared" si="7"/>
        <v>no</v>
      </c>
    </row>
    <row r="497" spans="1:20">
      <c r="A497" s="1">
        <v>45749</v>
      </c>
      <c r="B497" s="9">
        <v>45749</v>
      </c>
      <c r="C497" s="9" t="s">
        <v>199</v>
      </c>
      <c r="D497" t="s">
        <v>15</v>
      </c>
      <c r="E497" t="s">
        <v>41</v>
      </c>
      <c r="F497" t="s">
        <v>42</v>
      </c>
      <c r="H497" t="s">
        <v>43</v>
      </c>
      <c r="I497">
        <v>76886302</v>
      </c>
      <c r="L497" t="s">
        <v>50</v>
      </c>
      <c r="M497" s="2">
        <v>0.67395833333333333</v>
      </c>
      <c r="N497" s="2">
        <v>0.79760416666666667</v>
      </c>
      <c r="O497" s="2">
        <v>0.12364583333333333</v>
      </c>
      <c r="P497">
        <v>5</v>
      </c>
      <c r="Q497" s="7">
        <v>14.83</v>
      </c>
      <c r="R497" t="b">
        <v>1</v>
      </c>
      <c r="S497" t="str">
        <f>_xlfn.IFNA(VLOOKUP(I497,מצבת_כלי_רכב!$E:$F,2,),"לא נמצא")</f>
        <v>יניב הררי</v>
      </c>
      <c r="T497" t="str">
        <f t="shared" si="7"/>
        <v>no</v>
      </c>
    </row>
    <row r="498" spans="1:20">
      <c r="A498" s="1">
        <v>45749</v>
      </c>
      <c r="B498" s="9">
        <v>45749</v>
      </c>
      <c r="C498" s="9" t="s">
        <v>199</v>
      </c>
      <c r="D498" t="s">
        <v>15</v>
      </c>
      <c r="E498" t="s">
        <v>21</v>
      </c>
      <c r="F498" t="s">
        <v>38</v>
      </c>
      <c r="H498" t="s">
        <v>39</v>
      </c>
      <c r="I498">
        <v>88365901</v>
      </c>
      <c r="L498" t="s">
        <v>54</v>
      </c>
      <c r="M498" s="2">
        <v>0.67515046296296299</v>
      </c>
      <c r="N498" s="2">
        <v>0.69964120370370375</v>
      </c>
      <c r="O498" s="2">
        <v>2.449074074074074E-2</v>
      </c>
      <c r="P498">
        <v>4</v>
      </c>
      <c r="Q498" s="7">
        <v>2.33</v>
      </c>
      <c r="R498" t="b">
        <v>1</v>
      </c>
      <c r="S498" t="str">
        <f>_xlfn.IFNA(VLOOKUP(I498,מצבת_כלי_רכב!$E:$F,2,),"לא נמצא")</f>
        <v>איציק גבע</v>
      </c>
      <c r="T498" t="str">
        <f t="shared" si="7"/>
        <v>no</v>
      </c>
    </row>
    <row r="499" spans="1:20">
      <c r="A499" s="1">
        <v>45750</v>
      </c>
      <c r="B499" s="9">
        <v>45750</v>
      </c>
      <c r="C499" s="9" t="s">
        <v>200</v>
      </c>
      <c r="D499" t="s">
        <v>33</v>
      </c>
      <c r="E499" t="s">
        <v>21</v>
      </c>
      <c r="F499" t="s">
        <v>22</v>
      </c>
      <c r="H499" t="s">
        <v>23</v>
      </c>
      <c r="I499">
        <v>74599802</v>
      </c>
      <c r="L499" t="s">
        <v>51</v>
      </c>
      <c r="M499" s="2">
        <v>0.45533564814814814</v>
      </c>
      <c r="N499" s="2">
        <v>0.46464120370370371</v>
      </c>
      <c r="O499" s="2">
        <v>9.3055555555555548E-3</v>
      </c>
      <c r="P499">
        <v>6.4</v>
      </c>
      <c r="Q499" s="7">
        <v>1.39</v>
      </c>
      <c r="R499" t="b">
        <v>1</v>
      </c>
      <c r="S499" t="str">
        <f>_xlfn.IFNA(VLOOKUP(I499,מצבת_כלי_רכב!$E:$F,2,),"לא נמצא")</f>
        <v>מחסן איציק משיח</v>
      </c>
      <c r="T499" t="str">
        <f t="shared" si="7"/>
        <v>no</v>
      </c>
    </row>
    <row r="500" spans="1:20">
      <c r="A500" s="1">
        <v>45750</v>
      </c>
      <c r="B500" s="9">
        <v>45750</v>
      </c>
      <c r="C500" s="9" t="s">
        <v>200</v>
      </c>
      <c r="D500" t="s">
        <v>33</v>
      </c>
      <c r="E500" t="s">
        <v>82</v>
      </c>
      <c r="F500" t="s">
        <v>38</v>
      </c>
      <c r="G500" t="s">
        <v>74</v>
      </c>
      <c r="H500" t="s">
        <v>83</v>
      </c>
      <c r="I500">
        <v>6823255</v>
      </c>
      <c r="L500" t="s">
        <v>189</v>
      </c>
      <c r="M500" s="2">
        <v>0.65785879629629629</v>
      </c>
      <c r="N500" s="2">
        <v>0.69287037037037036</v>
      </c>
      <c r="O500" s="2">
        <v>3.5011574074074077E-2</v>
      </c>
      <c r="P500">
        <v>6.3</v>
      </c>
      <c r="Q500" s="7">
        <v>5.25</v>
      </c>
      <c r="R500" t="b">
        <v>1</v>
      </c>
      <c r="S500" t="str">
        <f>_xlfn.IFNA(VLOOKUP(I500,מצבת_כלי_רכב!$E:$F,2,),"לא נמצא")</f>
        <v xml:space="preserve">אמנון גבע </v>
      </c>
      <c r="T500" t="str">
        <f t="shared" si="7"/>
        <v>no</v>
      </c>
    </row>
    <row r="501" spans="1:20">
      <c r="A501" s="1">
        <v>45751</v>
      </c>
      <c r="B501" s="9">
        <v>45751</v>
      </c>
      <c r="C501" s="9" t="s">
        <v>201</v>
      </c>
      <c r="D501" t="s">
        <v>55</v>
      </c>
      <c r="E501" t="s">
        <v>77</v>
      </c>
      <c r="F501" t="s">
        <v>78</v>
      </c>
      <c r="G501" t="s">
        <v>74</v>
      </c>
      <c r="H501" t="s">
        <v>79</v>
      </c>
      <c r="I501">
        <v>77443601</v>
      </c>
      <c r="L501" t="s">
        <v>61</v>
      </c>
      <c r="M501" s="2">
        <v>0.45699074074074075</v>
      </c>
      <c r="N501" s="2">
        <v>0.4611574074074074</v>
      </c>
      <c r="O501" s="2">
        <v>4.1666666666666666E-3</v>
      </c>
      <c r="P501">
        <v>6.3</v>
      </c>
      <c r="Q501" s="7">
        <v>0.63</v>
      </c>
      <c r="R501" t="b">
        <v>1</v>
      </c>
      <c r="S501" t="str">
        <f>_xlfn.IFNA(VLOOKUP(I501,מצבת_כלי_רכב!$E:$F,2,),"לא נמצא")</f>
        <v>דניאל קעאטבי</v>
      </c>
      <c r="T501" t="str">
        <f t="shared" si="7"/>
        <v>yes</v>
      </c>
    </row>
    <row r="502" spans="1:20">
      <c r="A502" s="1">
        <v>45753</v>
      </c>
      <c r="B502" s="9">
        <v>45753</v>
      </c>
      <c r="C502" s="9" t="s">
        <v>202</v>
      </c>
      <c r="D502" t="s">
        <v>60</v>
      </c>
      <c r="E502" t="s">
        <v>77</v>
      </c>
      <c r="F502" t="s">
        <v>78</v>
      </c>
      <c r="G502" t="s">
        <v>74</v>
      </c>
      <c r="H502" t="s">
        <v>79</v>
      </c>
      <c r="I502">
        <v>77443601</v>
      </c>
      <c r="L502" t="s">
        <v>80</v>
      </c>
      <c r="M502" s="2">
        <v>0.44207175925925923</v>
      </c>
      <c r="N502" s="2">
        <v>0.44415509259259262</v>
      </c>
      <c r="O502" s="2">
        <v>2.0833333333333333E-3</v>
      </c>
      <c r="P502">
        <v>5.5</v>
      </c>
      <c r="Q502" s="7">
        <v>0.28000000000000003</v>
      </c>
      <c r="R502" t="b">
        <v>1</v>
      </c>
      <c r="S502" t="str">
        <f>_xlfn.IFNA(VLOOKUP(I502,מצבת_כלי_רכב!$E:$F,2,),"לא נמצא")</f>
        <v>דניאל קעאטבי</v>
      </c>
      <c r="T502" t="str">
        <f t="shared" si="7"/>
        <v>no</v>
      </c>
    </row>
    <row r="503" spans="1:20">
      <c r="A503" s="1">
        <v>45753</v>
      </c>
      <c r="B503" s="9">
        <v>45753</v>
      </c>
      <c r="C503" s="9" t="s">
        <v>202</v>
      </c>
      <c r="D503" t="s">
        <v>60</v>
      </c>
      <c r="E503" t="s">
        <v>21</v>
      </c>
      <c r="F503" t="s">
        <v>38</v>
      </c>
      <c r="H503" t="s">
        <v>39</v>
      </c>
      <c r="I503">
        <v>88365901</v>
      </c>
      <c r="L503" t="s">
        <v>112</v>
      </c>
      <c r="M503" s="2">
        <v>0.46180555555555558</v>
      </c>
      <c r="N503" s="2">
        <v>0.50620370370370371</v>
      </c>
      <c r="O503" s="2">
        <v>4.4398148148148145E-2</v>
      </c>
      <c r="P503" t="s">
        <v>20</v>
      </c>
      <c r="Q503" s="7">
        <v>6</v>
      </c>
      <c r="R503" t="b">
        <v>1</v>
      </c>
      <c r="S503" t="str">
        <f>_xlfn.IFNA(VLOOKUP(I503,מצבת_כלי_רכב!$E:$F,2,),"לא נמצא")</f>
        <v>איציק גבע</v>
      </c>
      <c r="T503" t="str">
        <f t="shared" si="7"/>
        <v>no</v>
      </c>
    </row>
    <row r="504" spans="1:20">
      <c r="A504" s="1">
        <v>45753</v>
      </c>
      <c r="B504" s="9">
        <v>45753</v>
      </c>
      <c r="C504" s="9" t="s">
        <v>202</v>
      </c>
      <c r="D504" t="s">
        <v>60</v>
      </c>
      <c r="E504" t="s">
        <v>102</v>
      </c>
      <c r="F504" t="s">
        <v>103</v>
      </c>
      <c r="H504" t="s">
        <v>104</v>
      </c>
      <c r="I504">
        <v>75872701</v>
      </c>
      <c r="L504" t="s">
        <v>190</v>
      </c>
      <c r="M504" s="2">
        <v>0.61041666666666672</v>
      </c>
      <c r="N504" s="2">
        <v>0.7015393518518519</v>
      </c>
      <c r="O504" s="2">
        <v>9.1122685185185182E-2</v>
      </c>
      <c r="P504" t="s">
        <v>20</v>
      </c>
      <c r="Q504" s="7">
        <v>30</v>
      </c>
      <c r="R504" t="b">
        <v>1</v>
      </c>
      <c r="S504" t="str">
        <f>_xlfn.IFNA(VLOOKUP(I504,מצבת_כלי_רכב!$E:$F,2,),"לא נמצא")</f>
        <v>כנרת פרס</v>
      </c>
      <c r="T504" t="str">
        <f t="shared" si="7"/>
        <v>no</v>
      </c>
    </row>
    <row r="505" spans="1:20">
      <c r="A505" s="1">
        <v>45753</v>
      </c>
      <c r="B505" s="9">
        <v>45753</v>
      </c>
      <c r="C505" s="9" t="s">
        <v>202</v>
      </c>
      <c r="D505" t="s">
        <v>60</v>
      </c>
      <c r="E505" t="s">
        <v>77</v>
      </c>
      <c r="F505" t="s">
        <v>78</v>
      </c>
      <c r="G505" t="s">
        <v>74</v>
      </c>
      <c r="H505" t="s">
        <v>79</v>
      </c>
      <c r="I505">
        <v>77443601</v>
      </c>
      <c r="L505" t="s">
        <v>63</v>
      </c>
      <c r="M505" s="2">
        <v>0.67716435185185186</v>
      </c>
      <c r="N505" s="2">
        <v>0.69799768518518523</v>
      </c>
      <c r="O505" s="2">
        <v>2.0833333333333332E-2</v>
      </c>
      <c r="P505">
        <v>4.2</v>
      </c>
      <c r="Q505" s="7">
        <v>2.1</v>
      </c>
      <c r="R505" t="b">
        <v>1</v>
      </c>
      <c r="S505" t="str">
        <f>_xlfn.IFNA(VLOOKUP(I505,מצבת_כלי_רכב!$E:$F,2,),"לא נמצא")</f>
        <v>דניאל קעאטבי</v>
      </c>
      <c r="T505" t="str">
        <f t="shared" si="7"/>
        <v>no</v>
      </c>
    </row>
    <row r="506" spans="1:20">
      <c r="A506" s="1">
        <v>45753</v>
      </c>
      <c r="B506" s="9">
        <v>45753</v>
      </c>
      <c r="C506" s="9" t="s">
        <v>202</v>
      </c>
      <c r="D506" t="s">
        <v>60</v>
      </c>
      <c r="E506" t="s">
        <v>29</v>
      </c>
      <c r="F506" t="s">
        <v>30</v>
      </c>
      <c r="H506" t="s">
        <v>31</v>
      </c>
      <c r="I506">
        <v>51513101</v>
      </c>
      <c r="L506" t="s">
        <v>191</v>
      </c>
      <c r="M506" s="2">
        <v>0.7003125</v>
      </c>
      <c r="N506" s="2">
        <v>0.85324074074074074</v>
      </c>
      <c r="O506" s="2">
        <v>0.15292824074074074</v>
      </c>
      <c r="P506" t="s">
        <v>20</v>
      </c>
      <c r="Q506" s="7">
        <v>24</v>
      </c>
      <c r="R506" t="b">
        <v>1</v>
      </c>
      <c r="S506" t="str">
        <f>_xlfn.IFNA(VLOOKUP(I506,מצבת_כלי_רכב!$E:$F,2,),"לא נמצא")</f>
        <v>יגאל פניאל</v>
      </c>
      <c r="T506" t="str">
        <f t="shared" si="7"/>
        <v>no</v>
      </c>
    </row>
    <row r="507" spans="1:20">
      <c r="A507" s="1">
        <v>45754</v>
      </c>
      <c r="B507" s="9">
        <v>45754</v>
      </c>
      <c r="C507" s="9" t="s">
        <v>203</v>
      </c>
      <c r="D507" t="s">
        <v>62</v>
      </c>
      <c r="E507" t="s">
        <v>56</v>
      </c>
      <c r="F507" t="s">
        <v>57</v>
      </c>
      <c r="H507" t="s">
        <v>58</v>
      </c>
      <c r="I507">
        <v>63864202</v>
      </c>
      <c r="L507" t="s">
        <v>192</v>
      </c>
      <c r="M507" s="2">
        <v>0.50274305555555554</v>
      </c>
      <c r="N507" s="2">
        <v>0.54440972222222217</v>
      </c>
      <c r="O507" s="2">
        <v>4.1666666666666664E-2</v>
      </c>
      <c r="P507">
        <v>4</v>
      </c>
      <c r="Q507" s="7">
        <v>4</v>
      </c>
      <c r="R507" t="b">
        <v>1</v>
      </c>
      <c r="S507" t="str">
        <f>_xlfn.IFNA(VLOOKUP(I507,מצבת_כלי_רכב!$E:$F,2,),"לא נמצא")</f>
        <v xml:space="preserve">אבי ברכה </v>
      </c>
      <c r="T507" t="str">
        <f t="shared" si="7"/>
        <v>no</v>
      </c>
    </row>
    <row r="508" spans="1:20">
      <c r="A508" s="1">
        <v>45754</v>
      </c>
      <c r="B508" s="9">
        <v>45754</v>
      </c>
      <c r="C508" s="9" t="s">
        <v>203</v>
      </c>
      <c r="D508" t="s">
        <v>62</v>
      </c>
      <c r="E508" t="s">
        <v>56</v>
      </c>
      <c r="F508" t="s">
        <v>57</v>
      </c>
      <c r="H508" t="s">
        <v>58</v>
      </c>
      <c r="I508">
        <v>63864202</v>
      </c>
      <c r="L508" t="s">
        <v>192</v>
      </c>
      <c r="M508" s="2">
        <v>0.54440972222222217</v>
      </c>
      <c r="N508" s="2">
        <v>0.58607638888888891</v>
      </c>
      <c r="O508" s="2">
        <v>4.1666666666666664E-2</v>
      </c>
      <c r="P508">
        <v>4</v>
      </c>
      <c r="Q508" s="7">
        <v>4</v>
      </c>
      <c r="R508" t="b">
        <v>1</v>
      </c>
      <c r="S508" t="str">
        <f>_xlfn.IFNA(VLOOKUP(I508,מצבת_כלי_רכב!$E:$F,2,),"לא נמצא")</f>
        <v xml:space="preserve">אבי ברכה </v>
      </c>
      <c r="T508" t="str">
        <f t="shared" si="7"/>
        <v>no</v>
      </c>
    </row>
    <row r="509" spans="1:20">
      <c r="A509" s="1">
        <v>45754</v>
      </c>
      <c r="B509" s="9">
        <v>45754</v>
      </c>
      <c r="C509" s="9" t="s">
        <v>203</v>
      </c>
      <c r="D509" t="s">
        <v>62</v>
      </c>
      <c r="E509" t="s">
        <v>109</v>
      </c>
      <c r="F509" t="s">
        <v>110</v>
      </c>
      <c r="G509">
        <v>22523518</v>
      </c>
      <c r="H509" t="s">
        <v>111</v>
      </c>
      <c r="I509">
        <v>31339202</v>
      </c>
      <c r="L509" t="s">
        <v>193</v>
      </c>
      <c r="M509" s="2">
        <v>0.54980324074074072</v>
      </c>
      <c r="N509" s="2">
        <v>0.56025462962962957</v>
      </c>
      <c r="O509" s="2">
        <v>1.0451388888888889E-2</v>
      </c>
      <c r="P509" t="s">
        <v>20</v>
      </c>
      <c r="Q509" s="7">
        <v>12</v>
      </c>
      <c r="R509" t="b">
        <v>1</v>
      </c>
      <c r="S509" t="str">
        <f>_xlfn.IFNA(VLOOKUP(I509,מצבת_כלי_רכב!$E:$F,2,),"לא נמצא")</f>
        <v xml:space="preserve">דוד זילברמן </v>
      </c>
      <c r="T509" t="str">
        <f t="shared" si="7"/>
        <v>no</v>
      </c>
    </row>
    <row r="510" spans="1:20">
      <c r="A510" s="1">
        <v>45754</v>
      </c>
      <c r="B510" s="9">
        <v>45754</v>
      </c>
      <c r="C510" s="9" t="s">
        <v>203</v>
      </c>
      <c r="D510" t="s">
        <v>62</v>
      </c>
      <c r="E510" t="s">
        <v>109</v>
      </c>
      <c r="F510" t="s">
        <v>110</v>
      </c>
      <c r="G510">
        <v>22523518</v>
      </c>
      <c r="H510" t="s">
        <v>111</v>
      </c>
      <c r="I510">
        <v>31339202</v>
      </c>
      <c r="L510" t="s">
        <v>93</v>
      </c>
      <c r="M510" s="2">
        <v>0.56909722222222225</v>
      </c>
      <c r="N510" s="2">
        <v>0.5864583333333333</v>
      </c>
      <c r="O510" s="2">
        <v>1.7361111111111112E-2</v>
      </c>
      <c r="P510">
        <v>6.6</v>
      </c>
      <c r="Q510" s="7">
        <v>2.75</v>
      </c>
      <c r="R510" t="b">
        <v>1</v>
      </c>
      <c r="S510" t="str">
        <f>_xlfn.IFNA(VLOOKUP(I510,מצבת_כלי_רכב!$E:$F,2,),"לא נמצא")</f>
        <v xml:space="preserve">דוד זילברמן </v>
      </c>
      <c r="T510" t="str">
        <f t="shared" si="7"/>
        <v>no</v>
      </c>
    </row>
    <row r="511" spans="1:20">
      <c r="A511" s="1">
        <v>45754</v>
      </c>
      <c r="B511" s="9">
        <v>45754</v>
      </c>
      <c r="C511" s="9" t="s">
        <v>203</v>
      </c>
      <c r="D511" t="s">
        <v>62</v>
      </c>
      <c r="E511" t="s">
        <v>56</v>
      </c>
      <c r="F511" t="s">
        <v>57</v>
      </c>
      <c r="H511" t="s">
        <v>58</v>
      </c>
      <c r="I511">
        <v>63864202</v>
      </c>
      <c r="L511" t="s">
        <v>192</v>
      </c>
      <c r="M511" s="2">
        <v>0.58607638888888891</v>
      </c>
      <c r="N511" s="2">
        <v>0.61832175925925925</v>
      </c>
      <c r="O511" s="2">
        <v>3.2245370370370369E-2</v>
      </c>
      <c r="P511">
        <v>4</v>
      </c>
      <c r="Q511" s="7">
        <v>3.07</v>
      </c>
      <c r="R511" t="b">
        <v>1</v>
      </c>
      <c r="S511" t="str">
        <f>_xlfn.IFNA(VLOOKUP(I511,מצבת_כלי_רכב!$E:$F,2,),"לא נמצא")</f>
        <v xml:space="preserve">אבי ברכה </v>
      </c>
      <c r="T511" t="str">
        <f t="shared" si="7"/>
        <v>no</v>
      </c>
    </row>
    <row r="512" spans="1:20">
      <c r="A512" s="1">
        <v>45754</v>
      </c>
      <c r="B512" s="9">
        <v>45754</v>
      </c>
      <c r="C512" s="9" t="s">
        <v>203</v>
      </c>
      <c r="D512" t="s">
        <v>62</v>
      </c>
      <c r="E512" t="s">
        <v>82</v>
      </c>
      <c r="F512" t="s">
        <v>38</v>
      </c>
      <c r="G512" t="s">
        <v>74</v>
      </c>
      <c r="H512" t="s">
        <v>83</v>
      </c>
      <c r="I512">
        <v>6823255</v>
      </c>
      <c r="L512" t="s">
        <v>130</v>
      </c>
      <c r="M512" s="2">
        <v>0.59725694444444444</v>
      </c>
      <c r="N512" s="2">
        <v>0.6274305555555556</v>
      </c>
      <c r="O512" s="2">
        <v>3.0173611111111109E-2</v>
      </c>
      <c r="P512">
        <v>3</v>
      </c>
      <c r="Q512" s="7">
        <v>2.15</v>
      </c>
      <c r="R512" t="b">
        <v>1</v>
      </c>
      <c r="S512" t="str">
        <f>_xlfn.IFNA(VLOOKUP(I512,מצבת_כלי_רכב!$E:$F,2,),"לא נמצא")</f>
        <v xml:space="preserve">אמנון גבע </v>
      </c>
      <c r="T512" t="str">
        <f t="shared" si="7"/>
        <v>no</v>
      </c>
    </row>
    <row r="513" spans="1:20">
      <c r="A513" s="1">
        <v>45754</v>
      </c>
      <c r="B513" s="9">
        <v>45754</v>
      </c>
      <c r="C513" s="9" t="s">
        <v>203</v>
      </c>
      <c r="D513" t="s">
        <v>62</v>
      </c>
      <c r="E513" t="s">
        <v>56</v>
      </c>
      <c r="F513" t="s">
        <v>57</v>
      </c>
      <c r="H513" t="s">
        <v>58</v>
      </c>
      <c r="I513">
        <v>63864202</v>
      </c>
      <c r="L513" t="s">
        <v>59</v>
      </c>
      <c r="M513" s="2">
        <v>0.64666666666666661</v>
      </c>
      <c r="N513" s="2">
        <v>0.71886574074074072</v>
      </c>
      <c r="O513" s="2">
        <v>7.2199074074074068E-2</v>
      </c>
      <c r="P513" t="s">
        <v>20</v>
      </c>
      <c r="Q513" s="7">
        <v>5</v>
      </c>
      <c r="R513" t="b">
        <v>1</v>
      </c>
      <c r="S513" t="str">
        <f>_xlfn.IFNA(VLOOKUP(I513,מצבת_כלי_רכב!$E:$F,2,),"לא נמצא")</f>
        <v xml:space="preserve">אבי ברכה </v>
      </c>
      <c r="T513" t="str">
        <f t="shared" si="7"/>
        <v>no</v>
      </c>
    </row>
    <row r="514" spans="1:20">
      <c r="A514" s="1">
        <v>45755</v>
      </c>
      <c r="B514" s="9">
        <v>45755</v>
      </c>
      <c r="C514" s="9" t="s">
        <v>204</v>
      </c>
      <c r="D514" t="s">
        <v>64</v>
      </c>
      <c r="E514" t="s">
        <v>16</v>
      </c>
      <c r="F514" t="s">
        <v>17</v>
      </c>
      <c r="H514" t="s">
        <v>18</v>
      </c>
      <c r="I514">
        <v>39166002</v>
      </c>
      <c r="L514" t="s">
        <v>90</v>
      </c>
      <c r="M514" s="2">
        <v>0.44003472222222223</v>
      </c>
      <c r="N514" s="2">
        <v>0.4516087962962963</v>
      </c>
      <c r="O514" s="2">
        <v>1.1574074074074073E-2</v>
      </c>
      <c r="P514" t="s">
        <v>20</v>
      </c>
      <c r="Q514" s="7">
        <v>17</v>
      </c>
      <c r="R514" t="b">
        <v>1</v>
      </c>
      <c r="S514" t="str">
        <f>_xlfn.IFNA(VLOOKUP(I514,מצבת_כלי_רכב!$E:$F,2,),"לא נמצא")</f>
        <v>מאגר(יקום אלעד)</v>
      </c>
      <c r="T514" t="str">
        <f t="shared" si="7"/>
        <v>no</v>
      </c>
    </row>
    <row r="515" spans="1:20">
      <c r="A515" s="1">
        <v>45755</v>
      </c>
      <c r="B515" s="9">
        <v>45755</v>
      </c>
      <c r="C515" s="9" t="s">
        <v>204</v>
      </c>
      <c r="D515" t="s">
        <v>64</v>
      </c>
      <c r="E515" t="s">
        <v>82</v>
      </c>
      <c r="F515" t="s">
        <v>38</v>
      </c>
      <c r="G515" t="s">
        <v>74</v>
      </c>
      <c r="H515" t="s">
        <v>83</v>
      </c>
      <c r="I515">
        <v>6823255</v>
      </c>
      <c r="L515" t="s">
        <v>141</v>
      </c>
      <c r="M515" s="2">
        <v>0.58193287037037034</v>
      </c>
      <c r="N515" s="2">
        <v>0.60901620370370368</v>
      </c>
      <c r="O515" s="2">
        <v>2.7083333333333334E-2</v>
      </c>
      <c r="P515">
        <v>6.3</v>
      </c>
      <c r="Q515" s="7">
        <v>4.0999999999999996</v>
      </c>
      <c r="R515" t="b">
        <v>1</v>
      </c>
      <c r="S515" t="str">
        <f>_xlfn.IFNA(VLOOKUP(I515,מצבת_כלי_רכב!$E:$F,2,),"לא נמצא")</f>
        <v xml:space="preserve">אמנון גבע </v>
      </c>
      <c r="T515" t="str">
        <f t="shared" ref="T515:T566" si="8">IF(OR(C515="Friday", C515="Saturday"),"yes","no")</f>
        <v>no</v>
      </c>
    </row>
    <row r="516" spans="1:20">
      <c r="A516" s="1">
        <v>45755</v>
      </c>
      <c r="B516" s="9">
        <v>45755</v>
      </c>
      <c r="C516" s="9" t="s">
        <v>204</v>
      </c>
      <c r="D516" t="s">
        <v>64</v>
      </c>
      <c r="E516" t="s">
        <v>102</v>
      </c>
      <c r="F516" t="s">
        <v>103</v>
      </c>
      <c r="H516" t="s">
        <v>104</v>
      </c>
      <c r="I516">
        <v>75872701</v>
      </c>
      <c r="L516" t="s">
        <v>53</v>
      </c>
      <c r="M516" s="2">
        <v>0.73046296296296298</v>
      </c>
      <c r="N516" s="2">
        <v>0.78046296296296291</v>
      </c>
      <c r="O516" s="2">
        <v>0.05</v>
      </c>
      <c r="P516">
        <v>7</v>
      </c>
      <c r="Q516" s="7">
        <v>8.4</v>
      </c>
      <c r="R516" t="b">
        <v>1</v>
      </c>
      <c r="S516" t="str">
        <f>_xlfn.IFNA(VLOOKUP(I516,מצבת_כלי_רכב!$E:$F,2,),"לא נמצא")</f>
        <v>כנרת פרס</v>
      </c>
      <c r="T516" t="str">
        <f t="shared" si="8"/>
        <v>no</v>
      </c>
    </row>
    <row r="517" spans="1:20">
      <c r="A517" s="1">
        <v>45756</v>
      </c>
      <c r="B517" s="9">
        <v>45756</v>
      </c>
      <c r="C517" s="9" t="s">
        <v>199</v>
      </c>
      <c r="D517" t="s">
        <v>15</v>
      </c>
      <c r="E517" t="s">
        <v>56</v>
      </c>
      <c r="F517" t="s">
        <v>57</v>
      </c>
      <c r="H517" t="s">
        <v>58</v>
      </c>
      <c r="I517">
        <v>63864202</v>
      </c>
      <c r="L517" t="s">
        <v>50</v>
      </c>
      <c r="M517" s="2">
        <v>0.43333333333333335</v>
      </c>
      <c r="N517" s="2">
        <v>0.65069444444444446</v>
      </c>
      <c r="O517" s="2">
        <v>0.21736111111111112</v>
      </c>
      <c r="P517">
        <v>5</v>
      </c>
      <c r="Q517" s="7">
        <v>26.08</v>
      </c>
      <c r="R517" t="b">
        <v>1</v>
      </c>
      <c r="S517" t="str">
        <f>_xlfn.IFNA(VLOOKUP(I517,מצבת_כלי_רכב!$E:$F,2,),"לא נמצא")</f>
        <v xml:space="preserve">אבי ברכה </v>
      </c>
      <c r="T517" t="str">
        <f t="shared" si="8"/>
        <v>no</v>
      </c>
    </row>
    <row r="518" spans="1:20">
      <c r="A518" s="1">
        <v>45756</v>
      </c>
      <c r="B518" s="9">
        <v>45756</v>
      </c>
      <c r="C518" s="9" t="s">
        <v>199</v>
      </c>
      <c r="D518" t="s">
        <v>15</v>
      </c>
      <c r="E518" t="s">
        <v>21</v>
      </c>
      <c r="F518" t="s">
        <v>22</v>
      </c>
      <c r="H518" t="s">
        <v>23</v>
      </c>
      <c r="I518">
        <v>74599802</v>
      </c>
      <c r="L518" t="s">
        <v>24</v>
      </c>
      <c r="M518" s="2">
        <v>0.44526620370370368</v>
      </c>
      <c r="N518" s="2">
        <v>0.4529050925925926</v>
      </c>
      <c r="O518" s="2">
        <v>7.6388888888888886E-3</v>
      </c>
      <c r="P518">
        <v>6.3</v>
      </c>
      <c r="Q518" s="7">
        <v>1.1499999999999999</v>
      </c>
      <c r="R518" t="b">
        <v>1</v>
      </c>
      <c r="S518" t="str">
        <f>_xlfn.IFNA(VLOOKUP(I518,מצבת_כלי_רכב!$E:$F,2,),"לא נמצא")</f>
        <v>מחסן איציק משיח</v>
      </c>
      <c r="T518" t="str">
        <f t="shared" si="8"/>
        <v>no</v>
      </c>
    </row>
    <row r="519" spans="1:20">
      <c r="A519" s="1">
        <v>45756</v>
      </c>
      <c r="B519" s="9">
        <v>45756</v>
      </c>
      <c r="C519" s="9" t="s">
        <v>199</v>
      </c>
      <c r="D519" t="s">
        <v>15</v>
      </c>
      <c r="E519" t="s">
        <v>16</v>
      </c>
      <c r="F519" t="s">
        <v>17</v>
      </c>
      <c r="H519" t="s">
        <v>18</v>
      </c>
      <c r="I519">
        <v>39166002</v>
      </c>
      <c r="L519" t="s">
        <v>176</v>
      </c>
      <c r="M519" s="2">
        <v>0.45221064814814815</v>
      </c>
      <c r="N519" s="2">
        <v>0.46262731481481484</v>
      </c>
      <c r="O519" s="2">
        <v>1.0416666666666666E-2</v>
      </c>
      <c r="P519">
        <v>6.3</v>
      </c>
      <c r="Q519" s="7">
        <v>1.58</v>
      </c>
      <c r="R519" t="b">
        <v>1</v>
      </c>
      <c r="S519" t="str">
        <f>_xlfn.IFNA(VLOOKUP(I519,מצבת_כלי_רכב!$E:$F,2,),"לא נמצא")</f>
        <v>מאגר(יקום אלעד)</v>
      </c>
      <c r="T519" t="str">
        <f t="shared" si="8"/>
        <v>no</v>
      </c>
    </row>
    <row r="520" spans="1:20">
      <c r="A520" s="1">
        <v>45756</v>
      </c>
      <c r="B520" s="9">
        <v>45756</v>
      </c>
      <c r="C520" s="9" t="s">
        <v>199</v>
      </c>
      <c r="D520" t="s">
        <v>15</v>
      </c>
      <c r="E520" t="s">
        <v>77</v>
      </c>
      <c r="F520" t="s">
        <v>78</v>
      </c>
      <c r="G520" t="s">
        <v>74</v>
      </c>
      <c r="H520" t="s">
        <v>79</v>
      </c>
      <c r="I520">
        <v>77443601</v>
      </c>
      <c r="L520" t="s">
        <v>63</v>
      </c>
      <c r="M520" s="2">
        <v>0.49292824074074076</v>
      </c>
      <c r="N520" s="2">
        <v>0.52924768518518517</v>
      </c>
      <c r="O520" s="2">
        <v>3.6319444444444446E-2</v>
      </c>
      <c r="P520">
        <v>4.2</v>
      </c>
      <c r="Q520" s="7">
        <v>3.64</v>
      </c>
      <c r="R520" t="b">
        <v>1</v>
      </c>
      <c r="S520" t="str">
        <f>_xlfn.IFNA(VLOOKUP(I520,מצבת_כלי_רכב!$E:$F,2,),"לא נמצא")</f>
        <v>דניאל קעאטבי</v>
      </c>
      <c r="T520" t="str">
        <f t="shared" si="8"/>
        <v>no</v>
      </c>
    </row>
    <row r="521" spans="1:20">
      <c r="A521" s="1">
        <v>45756</v>
      </c>
      <c r="B521" s="9">
        <v>45756</v>
      </c>
      <c r="C521" s="9" t="s">
        <v>199</v>
      </c>
      <c r="D521" t="s">
        <v>15</v>
      </c>
      <c r="E521" t="s">
        <v>29</v>
      </c>
      <c r="F521" t="s">
        <v>30</v>
      </c>
      <c r="H521" t="s">
        <v>31</v>
      </c>
      <c r="I521">
        <v>51513101</v>
      </c>
      <c r="L521" t="s">
        <v>149</v>
      </c>
      <c r="M521" s="2">
        <v>0.52013888888888893</v>
      </c>
      <c r="N521" s="2">
        <v>0.56642361111111106</v>
      </c>
      <c r="O521" s="2">
        <v>4.628472222222222E-2</v>
      </c>
      <c r="P521" t="s">
        <v>20</v>
      </c>
      <c r="Q521" s="7">
        <v>20</v>
      </c>
      <c r="R521" t="b">
        <v>1</v>
      </c>
      <c r="S521" t="str">
        <f>_xlfn.IFNA(VLOOKUP(I521,מצבת_כלי_רכב!$E:$F,2,),"לא נמצא")</f>
        <v>יגאל פניאל</v>
      </c>
      <c r="T521" t="str">
        <f t="shared" si="8"/>
        <v>no</v>
      </c>
    </row>
    <row r="522" spans="1:20">
      <c r="A522" s="1">
        <v>45756</v>
      </c>
      <c r="B522" s="9">
        <v>45756</v>
      </c>
      <c r="C522" s="9" t="s">
        <v>199</v>
      </c>
      <c r="D522" t="s">
        <v>15</v>
      </c>
      <c r="E522" t="s">
        <v>56</v>
      </c>
      <c r="F522" t="s">
        <v>57</v>
      </c>
      <c r="H522" t="s">
        <v>58</v>
      </c>
      <c r="I522">
        <v>63864202</v>
      </c>
      <c r="L522" t="s">
        <v>194</v>
      </c>
      <c r="M522" s="2">
        <v>0.65151620370370367</v>
      </c>
      <c r="N522" s="2">
        <v>0.91666666666666663</v>
      </c>
      <c r="O522" s="2">
        <v>0.26515046296296296</v>
      </c>
      <c r="P522">
        <v>4.0999999999999996</v>
      </c>
      <c r="Q522" s="7">
        <v>22</v>
      </c>
      <c r="R522" t="b">
        <v>1</v>
      </c>
      <c r="S522" t="str">
        <f>_xlfn.IFNA(VLOOKUP(I522,מצבת_כלי_רכב!$E:$F,2,),"לא נמצא")</f>
        <v xml:space="preserve">אבי ברכה </v>
      </c>
      <c r="T522" t="str">
        <f t="shared" si="8"/>
        <v>no</v>
      </c>
    </row>
    <row r="523" spans="1:20">
      <c r="A523" s="1">
        <v>45757</v>
      </c>
      <c r="B523" s="9">
        <v>45757</v>
      </c>
      <c r="C523" s="9" t="s">
        <v>200</v>
      </c>
      <c r="D523" t="s">
        <v>33</v>
      </c>
      <c r="E523" t="s">
        <v>16</v>
      </c>
      <c r="F523" t="s">
        <v>17</v>
      </c>
      <c r="H523" t="s">
        <v>18</v>
      </c>
      <c r="I523">
        <v>39166002</v>
      </c>
      <c r="L523" t="s">
        <v>88</v>
      </c>
      <c r="M523" s="2">
        <v>0.43186342592592591</v>
      </c>
      <c r="N523" s="2">
        <v>0.44019675925925927</v>
      </c>
      <c r="O523" s="2">
        <v>8.3333333333333332E-3</v>
      </c>
      <c r="P523">
        <v>7</v>
      </c>
      <c r="Q523" s="7">
        <v>1.4</v>
      </c>
      <c r="R523" t="b">
        <v>1</v>
      </c>
      <c r="S523" t="str">
        <f>_xlfn.IFNA(VLOOKUP(I523,מצבת_כלי_רכב!$E:$F,2,),"לא נמצא")</f>
        <v>מאגר(יקום אלעד)</v>
      </c>
      <c r="T523" t="str">
        <f t="shared" si="8"/>
        <v>no</v>
      </c>
    </row>
    <row r="524" spans="1:20">
      <c r="A524" s="1">
        <v>45757</v>
      </c>
      <c r="B524" s="9">
        <v>45757</v>
      </c>
      <c r="C524" s="9" t="s">
        <v>200</v>
      </c>
      <c r="D524" t="s">
        <v>33</v>
      </c>
      <c r="E524" t="s">
        <v>21</v>
      </c>
      <c r="F524" t="s">
        <v>22</v>
      </c>
      <c r="H524" t="s">
        <v>23</v>
      </c>
      <c r="I524">
        <v>74599802</v>
      </c>
      <c r="L524" t="s">
        <v>123</v>
      </c>
      <c r="M524" s="2">
        <v>0.51814814814814814</v>
      </c>
      <c r="N524" s="2">
        <v>0.52749999999999997</v>
      </c>
      <c r="O524" s="2">
        <v>9.3518518518518525E-3</v>
      </c>
      <c r="P524">
        <v>5.4</v>
      </c>
      <c r="Q524" s="7">
        <v>1.17</v>
      </c>
      <c r="R524" t="b">
        <v>1</v>
      </c>
      <c r="S524" t="str">
        <f>_xlfn.IFNA(VLOOKUP(I524,מצבת_כלי_רכב!$E:$F,2,),"לא נמצא")</f>
        <v>מחסן איציק משיח</v>
      </c>
      <c r="T524" t="str">
        <f t="shared" si="8"/>
        <v>no</v>
      </c>
    </row>
    <row r="525" spans="1:20">
      <c r="A525" s="1">
        <v>45757</v>
      </c>
      <c r="B525" s="9">
        <v>45757</v>
      </c>
      <c r="C525" s="9" t="s">
        <v>200</v>
      </c>
      <c r="D525" t="s">
        <v>33</v>
      </c>
      <c r="E525" t="s">
        <v>56</v>
      </c>
      <c r="F525" t="s">
        <v>57</v>
      </c>
      <c r="H525" t="s">
        <v>58</v>
      </c>
      <c r="I525">
        <v>63864202</v>
      </c>
      <c r="L525" t="s">
        <v>173</v>
      </c>
      <c r="M525" s="2">
        <v>0.68039351851851848</v>
      </c>
      <c r="N525" s="2">
        <v>0.79166666666666663</v>
      </c>
      <c r="O525" s="2">
        <v>0.11127314814814815</v>
      </c>
      <c r="P525">
        <v>4</v>
      </c>
      <c r="Q525" s="7">
        <v>10.67</v>
      </c>
      <c r="R525" t="b">
        <v>1</v>
      </c>
      <c r="S525" t="str">
        <f>_xlfn.IFNA(VLOOKUP(I525,מצבת_כלי_רכב!$E:$F,2,),"לא נמצא")</f>
        <v xml:space="preserve">אבי ברכה </v>
      </c>
      <c r="T525" t="str">
        <f t="shared" si="8"/>
        <v>no</v>
      </c>
    </row>
    <row r="526" spans="1:20">
      <c r="A526" s="1">
        <v>45758</v>
      </c>
      <c r="B526" s="9">
        <v>45758</v>
      </c>
      <c r="C526" s="9" t="s">
        <v>201</v>
      </c>
      <c r="D526" t="s">
        <v>55</v>
      </c>
      <c r="E526" t="s">
        <v>72</v>
      </c>
      <c r="F526" t="s">
        <v>73</v>
      </c>
      <c r="G526" t="s">
        <v>74</v>
      </c>
      <c r="H526" t="s">
        <v>75</v>
      </c>
      <c r="I526">
        <v>70725702</v>
      </c>
      <c r="L526" t="s">
        <v>37</v>
      </c>
      <c r="M526" s="2">
        <v>0.39369212962962963</v>
      </c>
      <c r="N526" s="2">
        <v>0.41040509259259261</v>
      </c>
      <c r="O526" s="2">
        <v>1.6712962962962964E-2</v>
      </c>
      <c r="P526">
        <v>11.88</v>
      </c>
      <c r="Q526" s="7">
        <v>4.75</v>
      </c>
      <c r="R526" t="b">
        <v>1</v>
      </c>
      <c r="S526" t="str">
        <f>_xlfn.IFNA(VLOOKUP(I526,מצבת_כלי_רכב!$E:$F,2,),"לא נמצא")</f>
        <v>יחזקאל שמעוני</v>
      </c>
      <c r="T526" t="str">
        <f t="shared" si="8"/>
        <v>yes</v>
      </c>
    </row>
    <row r="527" spans="1:20">
      <c r="A527" s="1">
        <v>45761</v>
      </c>
      <c r="B527" s="9">
        <v>45761</v>
      </c>
      <c r="C527" s="9" t="s">
        <v>203</v>
      </c>
      <c r="D527" t="s">
        <v>62</v>
      </c>
      <c r="E527" t="s">
        <v>16</v>
      </c>
      <c r="F527" t="s">
        <v>17</v>
      </c>
      <c r="H527" t="s">
        <v>18</v>
      </c>
      <c r="I527">
        <v>39166002</v>
      </c>
      <c r="L527" t="s">
        <v>45</v>
      </c>
      <c r="M527" s="2">
        <v>0.38452546296296297</v>
      </c>
      <c r="N527" s="2">
        <v>0.39623842592592595</v>
      </c>
      <c r="O527" s="2">
        <v>1.1712962962962963E-2</v>
      </c>
      <c r="P527" t="s">
        <v>20</v>
      </c>
      <c r="Q527" s="7">
        <v>10</v>
      </c>
      <c r="R527" t="b">
        <v>1</v>
      </c>
      <c r="S527" t="str">
        <f>_xlfn.IFNA(VLOOKUP(I527,מצבת_כלי_רכב!$E:$F,2,),"לא נמצא")</f>
        <v>מאגר(יקום אלעד)</v>
      </c>
      <c r="T527" t="str">
        <f t="shared" si="8"/>
        <v>no</v>
      </c>
    </row>
    <row r="528" spans="1:20">
      <c r="A528" s="1">
        <v>45761</v>
      </c>
      <c r="B528" s="9">
        <v>45761</v>
      </c>
      <c r="C528" s="9" t="s">
        <v>203</v>
      </c>
      <c r="D528" t="s">
        <v>62</v>
      </c>
      <c r="E528" t="s">
        <v>102</v>
      </c>
      <c r="F528" t="s">
        <v>103</v>
      </c>
      <c r="H528" t="s">
        <v>104</v>
      </c>
      <c r="L528" t="s">
        <v>195</v>
      </c>
      <c r="M528" s="2">
        <v>0.65625</v>
      </c>
      <c r="N528" s="2">
        <v>0.73422453703703705</v>
      </c>
      <c r="O528" s="2">
        <v>7.7974537037037037E-2</v>
      </c>
      <c r="P528" t="s">
        <v>20</v>
      </c>
      <c r="Q528" s="7">
        <v>45</v>
      </c>
      <c r="R528" t="b">
        <v>1</v>
      </c>
      <c r="S528" t="str">
        <f>_xlfn.IFNA(VLOOKUP(I528,מצבת_כלי_רכב!$E:$F,2,),"לא נמצא")</f>
        <v>לא נמצא</v>
      </c>
      <c r="T528" t="str">
        <f t="shared" si="8"/>
        <v>no</v>
      </c>
    </row>
    <row r="529" spans="1:20">
      <c r="A529" s="1">
        <v>45762</v>
      </c>
      <c r="B529" s="9">
        <v>45762</v>
      </c>
      <c r="C529" s="9" t="s">
        <v>204</v>
      </c>
      <c r="D529" t="s">
        <v>64</v>
      </c>
      <c r="E529" t="s">
        <v>21</v>
      </c>
      <c r="F529" t="s">
        <v>22</v>
      </c>
      <c r="H529" t="s">
        <v>23</v>
      </c>
      <c r="I529">
        <v>74599802</v>
      </c>
      <c r="L529" t="s">
        <v>118</v>
      </c>
      <c r="M529" s="2">
        <v>0.4538773148148148</v>
      </c>
      <c r="N529" s="2">
        <v>0.45946759259259257</v>
      </c>
      <c r="O529" s="2">
        <v>5.5902777777777773E-3</v>
      </c>
      <c r="P529">
        <v>6.4</v>
      </c>
      <c r="Q529" s="7">
        <v>0.85</v>
      </c>
      <c r="R529" t="b">
        <v>1</v>
      </c>
      <c r="S529" t="str">
        <f>_xlfn.IFNA(VLOOKUP(I529,מצבת_כלי_רכב!$E:$F,2,),"לא נמצא")</f>
        <v>מחסן איציק משיח</v>
      </c>
      <c r="T529" t="str">
        <f t="shared" si="8"/>
        <v>no</v>
      </c>
    </row>
    <row r="530" spans="1:20">
      <c r="A530" s="1">
        <v>45762</v>
      </c>
      <c r="B530" s="9">
        <v>45762</v>
      </c>
      <c r="C530" s="9" t="s">
        <v>204</v>
      </c>
      <c r="D530" t="s">
        <v>64</v>
      </c>
      <c r="E530" t="s">
        <v>56</v>
      </c>
      <c r="F530" t="s">
        <v>57</v>
      </c>
      <c r="H530" t="s">
        <v>58</v>
      </c>
      <c r="I530">
        <v>63864202</v>
      </c>
      <c r="L530" t="s">
        <v>145</v>
      </c>
      <c r="M530" s="2">
        <v>0.63598379629629631</v>
      </c>
      <c r="N530" s="2">
        <v>0.65640046296296295</v>
      </c>
      <c r="O530" s="2">
        <v>2.0416666666666666E-2</v>
      </c>
      <c r="P530">
        <v>6.3</v>
      </c>
      <c r="Q530" s="7">
        <v>3.04</v>
      </c>
      <c r="R530" t="b">
        <v>1</v>
      </c>
      <c r="S530" t="str">
        <f>_xlfn.IFNA(VLOOKUP(I530,מצבת_כלי_רכב!$E:$F,2,),"לא נמצא")</f>
        <v xml:space="preserve">אבי ברכה </v>
      </c>
      <c r="T530" t="str">
        <f t="shared" si="8"/>
        <v>no</v>
      </c>
    </row>
    <row r="531" spans="1:20">
      <c r="A531" s="1">
        <v>45763</v>
      </c>
      <c r="B531" s="9">
        <v>45763</v>
      </c>
      <c r="C531" s="9" t="s">
        <v>199</v>
      </c>
      <c r="D531" t="s">
        <v>15</v>
      </c>
      <c r="E531" t="s">
        <v>72</v>
      </c>
      <c r="F531" t="s">
        <v>73</v>
      </c>
      <c r="G531" t="s">
        <v>74</v>
      </c>
      <c r="H531" t="s">
        <v>75</v>
      </c>
      <c r="I531">
        <v>70725702</v>
      </c>
      <c r="L531" t="s">
        <v>138</v>
      </c>
      <c r="M531" s="2">
        <v>0.33333333333333331</v>
      </c>
      <c r="N531" s="2">
        <v>0.34027777777777779</v>
      </c>
      <c r="O531" s="2">
        <v>6.9444444444444441E-3</v>
      </c>
      <c r="P531">
        <v>11.88</v>
      </c>
      <c r="Q531" s="7">
        <v>1.98</v>
      </c>
      <c r="R531" t="b">
        <v>1</v>
      </c>
      <c r="S531" t="str">
        <f>_xlfn.IFNA(VLOOKUP(I531,מצבת_כלי_רכב!$E:$F,2,),"לא נמצא")</f>
        <v>יחזקאל שמעוני</v>
      </c>
      <c r="T531" t="str">
        <f t="shared" si="8"/>
        <v>no</v>
      </c>
    </row>
    <row r="532" spans="1:20">
      <c r="A532" s="1">
        <v>45763</v>
      </c>
      <c r="B532" s="9">
        <v>45763</v>
      </c>
      <c r="C532" s="9" t="s">
        <v>199</v>
      </c>
      <c r="D532" t="s">
        <v>15</v>
      </c>
      <c r="E532" t="s">
        <v>102</v>
      </c>
      <c r="F532" t="s">
        <v>103</v>
      </c>
      <c r="H532" t="s">
        <v>104</v>
      </c>
      <c r="I532">
        <v>75872701</v>
      </c>
      <c r="L532" t="s">
        <v>138</v>
      </c>
      <c r="M532" s="2">
        <v>0.33333333333333331</v>
      </c>
      <c r="N532" s="2">
        <v>0.33958333333333335</v>
      </c>
      <c r="O532" s="2">
        <v>6.2500000000000003E-3</v>
      </c>
      <c r="P532">
        <v>11.88</v>
      </c>
      <c r="Q532" s="7">
        <v>1.78</v>
      </c>
      <c r="R532" t="b">
        <v>1</v>
      </c>
      <c r="S532" t="str">
        <f>_xlfn.IFNA(VLOOKUP(I532,מצבת_כלי_רכב!$E:$F,2,),"לא נמצא")</f>
        <v>כנרת פרס</v>
      </c>
      <c r="T532" t="str">
        <f t="shared" si="8"/>
        <v>no</v>
      </c>
    </row>
    <row r="533" spans="1:20">
      <c r="A533" s="1">
        <v>45763</v>
      </c>
      <c r="B533" s="9">
        <v>45763</v>
      </c>
      <c r="C533" s="9" t="s">
        <v>199</v>
      </c>
      <c r="D533" t="s">
        <v>15</v>
      </c>
      <c r="E533" t="s">
        <v>25</v>
      </c>
      <c r="F533" t="s">
        <v>26</v>
      </c>
      <c r="H533" t="s">
        <v>27</v>
      </c>
      <c r="I533">
        <v>40295602</v>
      </c>
      <c r="L533" t="s">
        <v>88</v>
      </c>
      <c r="M533" s="2">
        <v>0.4009490740740741</v>
      </c>
      <c r="N533" s="2">
        <v>0.44469907407407405</v>
      </c>
      <c r="O533" s="2">
        <v>4.3749999999999997E-2</v>
      </c>
      <c r="P533">
        <v>7</v>
      </c>
      <c r="Q533" s="7">
        <v>7.35</v>
      </c>
      <c r="R533" t="b">
        <v>1</v>
      </c>
      <c r="S533" t="str">
        <f>_xlfn.IFNA(VLOOKUP(I533,מצבת_כלי_רכב!$E:$F,2,),"לא נמצא")</f>
        <v>יאיר חסידוף</v>
      </c>
      <c r="T533" t="str">
        <f t="shared" si="8"/>
        <v>no</v>
      </c>
    </row>
    <row r="534" spans="1:20">
      <c r="A534" s="1">
        <v>45763</v>
      </c>
      <c r="B534" s="9">
        <v>45763</v>
      </c>
      <c r="C534" s="9" t="s">
        <v>199</v>
      </c>
      <c r="D534" t="s">
        <v>15</v>
      </c>
      <c r="E534" t="s">
        <v>102</v>
      </c>
      <c r="F534" t="s">
        <v>103</v>
      </c>
      <c r="H534" t="s">
        <v>104</v>
      </c>
      <c r="I534">
        <v>75872701</v>
      </c>
      <c r="L534" t="s">
        <v>124</v>
      </c>
      <c r="M534" s="2">
        <v>0.65972222222222221</v>
      </c>
      <c r="N534" s="2">
        <v>0.73950231481481477</v>
      </c>
      <c r="O534" s="2">
        <v>7.9780092592592597E-2</v>
      </c>
      <c r="P534" t="s">
        <v>20</v>
      </c>
      <c r="Q534" s="7">
        <v>30</v>
      </c>
      <c r="R534" t="b">
        <v>1</v>
      </c>
      <c r="S534" t="str">
        <f>_xlfn.IFNA(VLOOKUP(I534,מצבת_כלי_רכב!$E:$F,2,),"לא נמצא")</f>
        <v>כנרת פרס</v>
      </c>
      <c r="T534" t="str">
        <f t="shared" si="8"/>
        <v>no</v>
      </c>
    </row>
    <row r="535" spans="1:20">
      <c r="A535" s="1">
        <v>45763</v>
      </c>
      <c r="B535" s="9">
        <v>45763</v>
      </c>
      <c r="C535" s="9" t="s">
        <v>199</v>
      </c>
      <c r="D535" t="s">
        <v>15</v>
      </c>
      <c r="E535" t="s">
        <v>29</v>
      </c>
      <c r="F535" t="s">
        <v>30</v>
      </c>
      <c r="H535" t="s">
        <v>31</v>
      </c>
      <c r="L535" t="s">
        <v>32</v>
      </c>
      <c r="M535" s="2">
        <v>0.82777777777777772</v>
      </c>
      <c r="N535" s="2">
        <v>0.92234953703703704</v>
      </c>
      <c r="O535" s="2">
        <v>9.4571759259259258E-2</v>
      </c>
      <c r="P535" t="s">
        <v>20</v>
      </c>
      <c r="Q535" s="7">
        <v>50</v>
      </c>
      <c r="R535" t="b">
        <v>1</v>
      </c>
      <c r="S535" t="str">
        <f>_xlfn.IFNA(VLOOKUP(I535,מצבת_כלי_רכב!$E:$F,2,),"לא נמצא")</f>
        <v>לא נמצא</v>
      </c>
      <c r="T535" t="str">
        <f t="shared" si="8"/>
        <v>no</v>
      </c>
    </row>
    <row r="536" spans="1:20">
      <c r="A536" s="1">
        <v>45764</v>
      </c>
      <c r="B536" s="9">
        <v>45764</v>
      </c>
      <c r="C536" s="9" t="s">
        <v>200</v>
      </c>
      <c r="D536" t="s">
        <v>33</v>
      </c>
      <c r="E536" t="s">
        <v>56</v>
      </c>
      <c r="F536" t="s">
        <v>57</v>
      </c>
      <c r="H536" t="s">
        <v>58</v>
      </c>
      <c r="I536">
        <v>63864202</v>
      </c>
      <c r="L536" t="s">
        <v>59</v>
      </c>
      <c r="M536" s="2">
        <v>0.77803240740740742</v>
      </c>
      <c r="N536" s="2">
        <v>0.81138888888888894</v>
      </c>
      <c r="O536" s="2">
        <v>3.335648148148148E-2</v>
      </c>
      <c r="P536" t="s">
        <v>20</v>
      </c>
      <c r="Q536" s="7">
        <v>5</v>
      </c>
      <c r="R536" t="b">
        <v>1</v>
      </c>
      <c r="S536" t="str">
        <f>_xlfn.IFNA(VLOOKUP(I536,מצבת_כלי_רכב!$E:$F,2,),"לא נמצא")</f>
        <v xml:space="preserve">אבי ברכה </v>
      </c>
      <c r="T536" t="str">
        <f t="shared" si="8"/>
        <v>no</v>
      </c>
    </row>
    <row r="537" spans="1:20">
      <c r="A537" s="1">
        <v>45765</v>
      </c>
      <c r="B537" s="9">
        <v>45765</v>
      </c>
      <c r="C537" s="9" t="s">
        <v>201</v>
      </c>
      <c r="D537" t="s">
        <v>55</v>
      </c>
      <c r="E537" t="s">
        <v>72</v>
      </c>
      <c r="F537" t="s">
        <v>73</v>
      </c>
      <c r="G537" t="s">
        <v>74</v>
      </c>
      <c r="H537" t="s">
        <v>75</v>
      </c>
      <c r="I537">
        <v>70725702</v>
      </c>
      <c r="L537" t="s">
        <v>37</v>
      </c>
      <c r="M537" s="2">
        <v>0.41260416666666666</v>
      </c>
      <c r="N537" s="2">
        <v>0.42302083333333335</v>
      </c>
      <c r="O537" s="2">
        <v>1.0416666666666666E-2</v>
      </c>
      <c r="P537">
        <v>11.88</v>
      </c>
      <c r="Q537" s="7">
        <v>2.97</v>
      </c>
      <c r="R537" t="b">
        <v>1</v>
      </c>
      <c r="S537" t="str">
        <f>_xlfn.IFNA(VLOOKUP(I537,מצבת_כלי_רכב!$E:$F,2,),"לא נמצא")</f>
        <v>יחזקאל שמעוני</v>
      </c>
      <c r="T537" t="str">
        <f t="shared" si="8"/>
        <v>yes</v>
      </c>
    </row>
    <row r="538" spans="1:20">
      <c r="A538" s="1">
        <v>45767</v>
      </c>
      <c r="B538" s="9">
        <v>45767</v>
      </c>
      <c r="C538" s="9" t="s">
        <v>202</v>
      </c>
      <c r="D538" t="s">
        <v>60</v>
      </c>
      <c r="E538" t="s">
        <v>56</v>
      </c>
      <c r="F538" t="s">
        <v>57</v>
      </c>
      <c r="H538" t="s">
        <v>58</v>
      </c>
      <c r="I538">
        <v>63864202</v>
      </c>
      <c r="L538" t="s">
        <v>50</v>
      </c>
      <c r="M538" s="2">
        <v>0.47016203703703702</v>
      </c>
      <c r="N538" s="2">
        <v>0.83333333333333337</v>
      </c>
      <c r="O538" s="2">
        <v>0.3631712962962963</v>
      </c>
      <c r="P538">
        <v>5</v>
      </c>
      <c r="Q538" s="7">
        <v>43.58</v>
      </c>
      <c r="R538" t="b">
        <v>1</v>
      </c>
      <c r="S538" t="str">
        <f>_xlfn.IFNA(VLOOKUP(I538,מצבת_כלי_רכב!$E:$F,2,),"לא נמצא")</f>
        <v xml:space="preserve">אבי ברכה </v>
      </c>
      <c r="T538" t="str">
        <f t="shared" si="8"/>
        <v>no</v>
      </c>
    </row>
    <row r="539" spans="1:20">
      <c r="A539" s="1">
        <v>45768</v>
      </c>
      <c r="B539" s="9">
        <v>45768</v>
      </c>
      <c r="C539" s="9" t="s">
        <v>203</v>
      </c>
      <c r="D539" t="s">
        <v>62</v>
      </c>
      <c r="E539" t="s">
        <v>21</v>
      </c>
      <c r="F539" t="s">
        <v>38</v>
      </c>
      <c r="H539" t="s">
        <v>39</v>
      </c>
      <c r="I539">
        <v>88365901</v>
      </c>
      <c r="L539" t="s">
        <v>24</v>
      </c>
      <c r="M539" s="2">
        <v>0.35421296296296295</v>
      </c>
      <c r="N539" s="2">
        <v>0.45837962962962964</v>
      </c>
      <c r="O539" s="2">
        <v>0.10416666666666667</v>
      </c>
      <c r="P539">
        <v>6.3</v>
      </c>
      <c r="Q539" s="7">
        <v>15.75</v>
      </c>
      <c r="R539" t="b">
        <v>1</v>
      </c>
      <c r="S539" t="str">
        <f>_xlfn.IFNA(VLOOKUP(I539,מצבת_כלי_רכב!$E:$F,2,),"לא נמצא")</f>
        <v>איציק גבע</v>
      </c>
      <c r="T539" t="str">
        <f t="shared" si="8"/>
        <v>no</v>
      </c>
    </row>
    <row r="540" spans="1:20">
      <c r="A540" s="1">
        <v>45768</v>
      </c>
      <c r="B540" s="9">
        <v>45768</v>
      </c>
      <c r="C540" s="9" t="s">
        <v>203</v>
      </c>
      <c r="D540" t="s">
        <v>62</v>
      </c>
      <c r="E540" t="s">
        <v>29</v>
      </c>
      <c r="F540" t="s">
        <v>30</v>
      </c>
      <c r="H540" t="s">
        <v>31</v>
      </c>
      <c r="I540">
        <v>51513101</v>
      </c>
      <c r="L540" t="s">
        <v>99</v>
      </c>
      <c r="M540" s="2">
        <v>0.4079976851851852</v>
      </c>
      <c r="N540" s="2">
        <v>0.48732638888888891</v>
      </c>
      <c r="O540" s="2">
        <v>7.9328703703703707E-2</v>
      </c>
      <c r="P540" t="s">
        <v>20</v>
      </c>
      <c r="Q540" s="7">
        <v>5</v>
      </c>
      <c r="R540" t="b">
        <v>1</v>
      </c>
      <c r="S540" t="str">
        <f>_xlfn.IFNA(VLOOKUP(I540,מצבת_כלי_רכב!$E:$F,2,),"לא נמצא")</f>
        <v>יגאל פניאל</v>
      </c>
      <c r="T540" t="str">
        <f t="shared" si="8"/>
        <v>no</v>
      </c>
    </row>
    <row r="541" spans="1:20">
      <c r="A541" s="1">
        <v>45768</v>
      </c>
      <c r="B541" s="9">
        <v>45768</v>
      </c>
      <c r="C541" s="9" t="s">
        <v>203</v>
      </c>
      <c r="D541" t="s">
        <v>62</v>
      </c>
      <c r="E541" t="s">
        <v>21</v>
      </c>
      <c r="F541" t="s">
        <v>38</v>
      </c>
      <c r="H541" t="s">
        <v>39</v>
      </c>
      <c r="I541">
        <v>88365901</v>
      </c>
      <c r="L541" t="s">
        <v>24</v>
      </c>
      <c r="M541" s="2">
        <v>0.45837962962962964</v>
      </c>
      <c r="N541" s="2">
        <v>0.56254629629629627</v>
      </c>
      <c r="O541" s="2">
        <v>0.10416666666666667</v>
      </c>
      <c r="P541">
        <v>6.3</v>
      </c>
      <c r="Q541" s="7">
        <v>15.75</v>
      </c>
      <c r="R541" t="b">
        <v>1</v>
      </c>
      <c r="S541" t="str">
        <f>_xlfn.IFNA(VLOOKUP(I541,מצבת_כלי_רכב!$E:$F,2,),"לא נמצא")</f>
        <v>איציק גבע</v>
      </c>
      <c r="T541" t="str">
        <f t="shared" si="8"/>
        <v>no</v>
      </c>
    </row>
    <row r="542" spans="1:20">
      <c r="A542" s="1">
        <v>45768</v>
      </c>
      <c r="B542" s="9">
        <v>45768</v>
      </c>
      <c r="C542" s="9" t="s">
        <v>203</v>
      </c>
      <c r="D542" t="s">
        <v>62</v>
      </c>
      <c r="E542" t="s">
        <v>21</v>
      </c>
      <c r="F542" t="s">
        <v>22</v>
      </c>
      <c r="H542" t="s">
        <v>23</v>
      </c>
      <c r="I542">
        <v>74599802</v>
      </c>
      <c r="L542" t="s">
        <v>51</v>
      </c>
      <c r="M542" s="2">
        <v>0.46435185185185185</v>
      </c>
      <c r="N542" s="2">
        <v>0.47476851851851853</v>
      </c>
      <c r="O542" s="2">
        <v>1.0416666666666666E-2</v>
      </c>
      <c r="P542">
        <v>6.4</v>
      </c>
      <c r="Q542" s="7">
        <v>1.6</v>
      </c>
      <c r="R542" t="b">
        <v>1</v>
      </c>
      <c r="S542" t="str">
        <f>_xlfn.IFNA(VLOOKUP(I542,מצבת_כלי_רכב!$E:$F,2,),"לא נמצא")</f>
        <v>מחסן איציק משיח</v>
      </c>
      <c r="T542" t="str">
        <f t="shared" si="8"/>
        <v>no</v>
      </c>
    </row>
    <row r="543" spans="1:20">
      <c r="A543" s="1">
        <v>45768</v>
      </c>
      <c r="B543" s="9">
        <v>45768</v>
      </c>
      <c r="C543" s="9" t="s">
        <v>203</v>
      </c>
      <c r="D543" t="s">
        <v>62</v>
      </c>
      <c r="E543" t="s">
        <v>16</v>
      </c>
      <c r="F543" t="s">
        <v>17</v>
      </c>
      <c r="H543" t="s">
        <v>18</v>
      </c>
      <c r="I543">
        <v>39166002</v>
      </c>
      <c r="L543" t="s">
        <v>90</v>
      </c>
      <c r="M543" s="2">
        <v>0.47674768518518518</v>
      </c>
      <c r="N543" s="2">
        <v>0.49037037037037035</v>
      </c>
      <c r="O543" s="2">
        <v>1.3622685185185186E-2</v>
      </c>
      <c r="P543" t="s">
        <v>20</v>
      </c>
      <c r="Q543" s="7">
        <v>17</v>
      </c>
      <c r="R543" t="b">
        <v>1</v>
      </c>
      <c r="S543" t="str">
        <f>_xlfn.IFNA(VLOOKUP(I543,מצבת_כלי_רכב!$E:$F,2,),"לא נמצא")</f>
        <v>מאגר(יקום אלעד)</v>
      </c>
      <c r="T543" t="str">
        <f t="shared" si="8"/>
        <v>no</v>
      </c>
    </row>
    <row r="544" spans="1:20">
      <c r="A544" s="1">
        <v>45768</v>
      </c>
      <c r="B544" s="9">
        <v>45768</v>
      </c>
      <c r="C544" s="9" t="s">
        <v>203</v>
      </c>
      <c r="D544" t="s">
        <v>62</v>
      </c>
      <c r="E544" t="s">
        <v>21</v>
      </c>
      <c r="F544" t="s">
        <v>38</v>
      </c>
      <c r="H544" t="s">
        <v>39</v>
      </c>
      <c r="I544">
        <v>88365901</v>
      </c>
      <c r="L544" t="s">
        <v>196</v>
      </c>
      <c r="M544" s="2">
        <v>0.50177083333333339</v>
      </c>
      <c r="N544" s="2">
        <v>0.56252314814814819</v>
      </c>
      <c r="O544" s="2">
        <v>6.0752314814814815E-2</v>
      </c>
      <c r="P544" t="s">
        <v>20</v>
      </c>
      <c r="Q544" s="7">
        <v>5</v>
      </c>
      <c r="R544" t="b">
        <v>1</v>
      </c>
      <c r="S544" t="str">
        <f>_xlfn.IFNA(VLOOKUP(I544,מצבת_כלי_רכב!$E:$F,2,),"לא נמצא")</f>
        <v>איציק גבע</v>
      </c>
      <c r="T544" t="str">
        <f t="shared" si="8"/>
        <v>no</v>
      </c>
    </row>
    <row r="545" spans="1:20">
      <c r="A545" s="1">
        <v>45768</v>
      </c>
      <c r="B545" s="9">
        <v>45768</v>
      </c>
      <c r="C545" s="9" t="s">
        <v>203</v>
      </c>
      <c r="D545" t="s">
        <v>62</v>
      </c>
      <c r="E545" t="s">
        <v>29</v>
      </c>
      <c r="F545" t="s">
        <v>30</v>
      </c>
      <c r="H545" t="s">
        <v>31</v>
      </c>
      <c r="I545">
        <v>51513101</v>
      </c>
      <c r="L545" t="s">
        <v>97</v>
      </c>
      <c r="M545" s="2">
        <v>0.53263888888888888</v>
      </c>
      <c r="N545" s="2">
        <v>0.60842592592592593</v>
      </c>
      <c r="O545" s="2">
        <v>7.5787037037037042E-2</v>
      </c>
      <c r="P545" t="s">
        <v>20</v>
      </c>
      <c r="Q545" s="7">
        <v>48</v>
      </c>
      <c r="R545" t="b">
        <v>1</v>
      </c>
      <c r="S545" t="str">
        <f>_xlfn.IFNA(VLOOKUP(I545,מצבת_כלי_רכב!$E:$F,2,),"לא נמצא")</f>
        <v>יגאל פניאל</v>
      </c>
      <c r="T545" t="str">
        <f t="shared" si="8"/>
        <v>no</v>
      </c>
    </row>
    <row r="546" spans="1:20">
      <c r="A546" s="1">
        <v>45768</v>
      </c>
      <c r="B546" s="9">
        <v>45768</v>
      </c>
      <c r="C546" s="9" t="s">
        <v>203</v>
      </c>
      <c r="D546" t="s">
        <v>62</v>
      </c>
      <c r="E546" t="s">
        <v>21</v>
      </c>
      <c r="F546" t="s">
        <v>38</v>
      </c>
      <c r="H546" t="s">
        <v>39</v>
      </c>
      <c r="I546">
        <v>88365901</v>
      </c>
      <c r="L546" t="s">
        <v>24</v>
      </c>
      <c r="M546" s="2">
        <v>0.56254629629629627</v>
      </c>
      <c r="N546" s="2">
        <v>0.56949074074074069</v>
      </c>
      <c r="O546" s="2">
        <v>6.9444444444444441E-3</v>
      </c>
      <c r="P546">
        <v>6.3</v>
      </c>
      <c r="Q546" s="7">
        <v>1.05</v>
      </c>
      <c r="R546" t="b">
        <v>1</v>
      </c>
      <c r="S546" t="str">
        <f>_xlfn.IFNA(VLOOKUP(I546,מצבת_כלי_רכב!$E:$F,2,),"לא נמצא")</f>
        <v>איציק גבע</v>
      </c>
      <c r="T546" t="str">
        <f t="shared" si="8"/>
        <v>no</v>
      </c>
    </row>
    <row r="547" spans="1:20">
      <c r="A547" s="1">
        <v>45768</v>
      </c>
      <c r="B547" s="9">
        <v>45768</v>
      </c>
      <c r="C547" s="9" t="s">
        <v>203</v>
      </c>
      <c r="D547" t="s">
        <v>62</v>
      </c>
      <c r="E547" t="s">
        <v>21</v>
      </c>
      <c r="F547" t="s">
        <v>38</v>
      </c>
      <c r="H547" t="s">
        <v>39</v>
      </c>
      <c r="I547">
        <v>88365901</v>
      </c>
      <c r="L547" t="s">
        <v>93</v>
      </c>
      <c r="M547" s="2">
        <v>0.57020833333333332</v>
      </c>
      <c r="N547" s="2">
        <v>0.5896527777777778</v>
      </c>
      <c r="O547" s="2">
        <v>1.9444444444444445E-2</v>
      </c>
      <c r="P547">
        <v>6.6</v>
      </c>
      <c r="Q547" s="7">
        <v>3.08</v>
      </c>
      <c r="R547" t="b">
        <v>1</v>
      </c>
      <c r="S547" t="str">
        <f>_xlfn.IFNA(VLOOKUP(I547,מצבת_כלי_רכב!$E:$F,2,),"לא נמצא")</f>
        <v>איציק גבע</v>
      </c>
      <c r="T547" t="str">
        <f t="shared" si="8"/>
        <v>no</v>
      </c>
    </row>
    <row r="548" spans="1:20">
      <c r="A548" s="1">
        <v>45768</v>
      </c>
      <c r="B548" s="9">
        <v>45768</v>
      </c>
      <c r="C548" s="9" t="s">
        <v>203</v>
      </c>
      <c r="D548" t="s">
        <v>62</v>
      </c>
      <c r="E548" t="s">
        <v>72</v>
      </c>
      <c r="F548" t="s">
        <v>73</v>
      </c>
      <c r="G548" t="s">
        <v>74</v>
      </c>
      <c r="H548" t="s">
        <v>75</v>
      </c>
      <c r="I548">
        <v>70725702</v>
      </c>
      <c r="L548" t="s">
        <v>51</v>
      </c>
      <c r="M548" s="2">
        <v>0.65212962962962961</v>
      </c>
      <c r="N548" s="2">
        <v>0.69379629629629624</v>
      </c>
      <c r="O548" s="2">
        <v>4.1666666666666664E-2</v>
      </c>
      <c r="P548">
        <v>6.4</v>
      </c>
      <c r="Q548" s="7">
        <v>6.4</v>
      </c>
      <c r="R548" t="b">
        <v>1</v>
      </c>
      <c r="S548" t="str">
        <f>_xlfn.IFNA(VLOOKUP(I548,מצבת_כלי_רכב!$E:$F,2,),"לא נמצא")</f>
        <v>יחזקאל שמעוני</v>
      </c>
      <c r="T548" t="str">
        <f t="shared" si="8"/>
        <v>no</v>
      </c>
    </row>
    <row r="549" spans="1:20">
      <c r="A549" s="1">
        <v>45768</v>
      </c>
      <c r="B549" s="9">
        <v>45768</v>
      </c>
      <c r="C549" s="9" t="s">
        <v>203</v>
      </c>
      <c r="D549" t="s">
        <v>62</v>
      </c>
      <c r="E549" t="s">
        <v>72</v>
      </c>
      <c r="F549" t="s">
        <v>73</v>
      </c>
      <c r="G549" t="s">
        <v>74</v>
      </c>
      <c r="H549" t="s">
        <v>75</v>
      </c>
      <c r="I549">
        <v>70725702</v>
      </c>
      <c r="L549" t="s">
        <v>51</v>
      </c>
      <c r="M549" s="2">
        <v>0.72228009259259263</v>
      </c>
      <c r="N549" s="2">
        <v>0.78575231481481478</v>
      </c>
      <c r="O549" s="2">
        <v>6.3472222222222222E-2</v>
      </c>
      <c r="P549">
        <v>6.4</v>
      </c>
      <c r="Q549" s="7">
        <v>9.7100000000000009</v>
      </c>
      <c r="R549" t="b">
        <v>1</v>
      </c>
      <c r="S549" t="str">
        <f>_xlfn.IFNA(VLOOKUP(I549,מצבת_כלי_רכב!$E:$F,2,),"לא נמצא")</f>
        <v>יחזקאל שמעוני</v>
      </c>
      <c r="T549" t="str">
        <f t="shared" si="8"/>
        <v>no</v>
      </c>
    </row>
    <row r="550" spans="1:20">
      <c r="A550" s="1">
        <v>45769</v>
      </c>
      <c r="B550" s="9">
        <v>45769</v>
      </c>
      <c r="C550" s="9" t="s">
        <v>204</v>
      </c>
      <c r="D550" t="s">
        <v>64</v>
      </c>
      <c r="E550" t="s">
        <v>41</v>
      </c>
      <c r="F550" t="s">
        <v>42</v>
      </c>
      <c r="H550" t="s">
        <v>43</v>
      </c>
      <c r="I550">
        <v>76886302</v>
      </c>
      <c r="L550" t="s">
        <v>137</v>
      </c>
      <c r="M550" s="2">
        <v>0.40722222222222221</v>
      </c>
      <c r="N550" s="2">
        <v>0.83333333333333337</v>
      </c>
      <c r="O550" s="2">
        <v>0.42611111111111111</v>
      </c>
      <c r="P550">
        <v>3.55</v>
      </c>
      <c r="Q550" s="7">
        <v>36.33</v>
      </c>
      <c r="R550" t="b">
        <v>1</v>
      </c>
      <c r="S550" t="str">
        <f>_xlfn.IFNA(VLOOKUP(I550,מצבת_כלי_רכב!$E:$F,2,),"לא נמצא")</f>
        <v>יניב הררי</v>
      </c>
      <c r="T550" t="str">
        <f t="shared" si="8"/>
        <v>no</v>
      </c>
    </row>
    <row r="551" spans="1:20">
      <c r="A551" s="1">
        <v>45769</v>
      </c>
      <c r="B551" s="9">
        <v>45769</v>
      </c>
      <c r="C551" s="9" t="s">
        <v>204</v>
      </c>
      <c r="D551" t="s">
        <v>64</v>
      </c>
      <c r="E551" t="s">
        <v>82</v>
      </c>
      <c r="F551" t="s">
        <v>38</v>
      </c>
      <c r="G551" t="s">
        <v>74</v>
      </c>
      <c r="H551" t="s">
        <v>83</v>
      </c>
      <c r="I551">
        <v>6823255</v>
      </c>
      <c r="L551" t="s">
        <v>197</v>
      </c>
      <c r="M551" s="2">
        <v>0.45241898148148146</v>
      </c>
      <c r="N551" s="2">
        <v>0.53798611111111116</v>
      </c>
      <c r="O551" s="2">
        <v>8.5567129629629632E-2</v>
      </c>
      <c r="P551">
        <v>6.4</v>
      </c>
      <c r="Q551" s="7">
        <v>13.12</v>
      </c>
      <c r="R551" t="b">
        <v>1</v>
      </c>
      <c r="S551" t="str">
        <f>_xlfn.IFNA(VLOOKUP(I551,מצבת_כלי_רכב!$E:$F,2,),"לא נמצא")</f>
        <v xml:space="preserve">אמנון גבע </v>
      </c>
      <c r="T551" t="str">
        <f t="shared" si="8"/>
        <v>no</v>
      </c>
    </row>
    <row r="552" spans="1:20">
      <c r="A552" s="1">
        <v>45769</v>
      </c>
      <c r="B552" s="9">
        <v>45769</v>
      </c>
      <c r="C552" s="9" t="s">
        <v>204</v>
      </c>
      <c r="D552" t="s">
        <v>64</v>
      </c>
      <c r="E552" t="s">
        <v>56</v>
      </c>
      <c r="F552" t="s">
        <v>57</v>
      </c>
      <c r="H552" t="s">
        <v>58</v>
      </c>
      <c r="I552">
        <v>63864202</v>
      </c>
      <c r="L552" t="s">
        <v>65</v>
      </c>
      <c r="M552" s="2">
        <v>0.50232638888888892</v>
      </c>
      <c r="N552" s="2">
        <v>0.875</v>
      </c>
      <c r="O552" s="2">
        <v>0.37267361111111114</v>
      </c>
      <c r="P552">
        <v>3</v>
      </c>
      <c r="Q552" s="7">
        <v>26.85</v>
      </c>
      <c r="R552" t="b">
        <v>1</v>
      </c>
      <c r="S552" t="str">
        <f>_xlfn.IFNA(VLOOKUP(I552,מצבת_כלי_רכב!$E:$F,2,),"לא נמצא")</f>
        <v xml:space="preserve">אבי ברכה </v>
      </c>
      <c r="T552" t="str">
        <f t="shared" si="8"/>
        <v>no</v>
      </c>
    </row>
    <row r="553" spans="1:20">
      <c r="A553" s="1">
        <v>45769</v>
      </c>
      <c r="B553" s="9">
        <v>45769</v>
      </c>
      <c r="C553" s="9" t="s">
        <v>204</v>
      </c>
      <c r="D553" t="s">
        <v>64</v>
      </c>
      <c r="E553" t="s">
        <v>34</v>
      </c>
      <c r="F553" t="s">
        <v>35</v>
      </c>
      <c r="H553" t="s">
        <v>36</v>
      </c>
      <c r="I553">
        <v>8280686</v>
      </c>
      <c r="L553" t="s">
        <v>132</v>
      </c>
      <c r="M553" s="2">
        <v>0.68079861111111106</v>
      </c>
      <c r="N553" s="2">
        <v>0.68577546296296299</v>
      </c>
      <c r="O553" s="2">
        <v>4.9768518518518521E-3</v>
      </c>
      <c r="P553">
        <v>5.64</v>
      </c>
      <c r="Q553" s="7">
        <v>0.66</v>
      </c>
      <c r="R553" t="b">
        <v>1</v>
      </c>
      <c r="S553" t="str">
        <f>_xlfn.IFNA(VLOOKUP(I553,מצבת_כלי_רכב!$E:$F,2,),"לא נמצא")</f>
        <v>אורי צמח</v>
      </c>
      <c r="T553" t="str">
        <f t="shared" si="8"/>
        <v>no</v>
      </c>
    </row>
    <row r="554" spans="1:20">
      <c r="A554" s="1">
        <v>45770</v>
      </c>
      <c r="B554" s="9">
        <v>45770</v>
      </c>
      <c r="C554" s="9" t="s">
        <v>199</v>
      </c>
      <c r="D554" t="s">
        <v>15</v>
      </c>
      <c r="E554" t="s">
        <v>165</v>
      </c>
      <c r="F554" t="s">
        <v>166</v>
      </c>
      <c r="H554" t="s">
        <v>167</v>
      </c>
      <c r="I554">
        <v>39429702</v>
      </c>
      <c r="L554" t="s">
        <v>88</v>
      </c>
      <c r="M554" s="2">
        <v>0.36956018518518519</v>
      </c>
      <c r="N554" s="2">
        <v>0.40844907407407405</v>
      </c>
      <c r="O554" s="2">
        <v>3.888888888888889E-2</v>
      </c>
      <c r="P554">
        <v>7</v>
      </c>
      <c r="Q554" s="7">
        <v>6.53</v>
      </c>
      <c r="R554" t="b">
        <v>1</v>
      </c>
      <c r="S554" t="str">
        <f>_xlfn.IFNA(VLOOKUP(I554,מצבת_כלי_רכב!$E:$F,2,),"לא נמצא")</f>
        <v xml:space="preserve">ירון יוסף </v>
      </c>
      <c r="T554" t="str">
        <f t="shared" si="8"/>
        <v>no</v>
      </c>
    </row>
    <row r="555" spans="1:20">
      <c r="A555" s="1">
        <v>45770</v>
      </c>
      <c r="B555" s="9">
        <v>45770</v>
      </c>
      <c r="C555" s="9" t="s">
        <v>199</v>
      </c>
      <c r="D555" t="s">
        <v>15</v>
      </c>
      <c r="E555" t="s">
        <v>21</v>
      </c>
      <c r="F555" t="s">
        <v>22</v>
      </c>
      <c r="H555" t="s">
        <v>23</v>
      </c>
      <c r="I555">
        <v>74599802</v>
      </c>
      <c r="L555" t="s">
        <v>65</v>
      </c>
      <c r="M555" s="2">
        <v>0.45968750000000003</v>
      </c>
      <c r="N555" s="2">
        <v>0.46599537037037037</v>
      </c>
      <c r="O555" s="2">
        <v>6.3078703703703708E-3</v>
      </c>
      <c r="P555">
        <v>3</v>
      </c>
      <c r="Q555" s="7">
        <v>0.45</v>
      </c>
      <c r="R555" t="b">
        <v>1</v>
      </c>
      <c r="S555" t="str">
        <f>_xlfn.IFNA(VLOOKUP(I555,מצבת_כלי_רכב!$E:$F,2,),"לא נמצא")</f>
        <v>מחסן איציק משיח</v>
      </c>
      <c r="T555" t="str">
        <f t="shared" si="8"/>
        <v>no</v>
      </c>
    </row>
    <row r="556" spans="1:20">
      <c r="A556" s="1">
        <v>45770</v>
      </c>
      <c r="B556" s="9">
        <v>45770</v>
      </c>
      <c r="C556" s="9" t="s">
        <v>199</v>
      </c>
      <c r="D556" t="s">
        <v>15</v>
      </c>
      <c r="E556" t="s">
        <v>82</v>
      </c>
      <c r="F556" t="s">
        <v>38</v>
      </c>
      <c r="G556" t="s">
        <v>74</v>
      </c>
      <c r="H556" t="s">
        <v>83</v>
      </c>
      <c r="I556">
        <v>6823255</v>
      </c>
      <c r="L556" t="s">
        <v>24</v>
      </c>
      <c r="M556" s="2">
        <v>0.45982638888888888</v>
      </c>
      <c r="N556" s="2">
        <v>0.48975694444444445</v>
      </c>
      <c r="O556" s="2">
        <v>2.9930555555555554E-2</v>
      </c>
      <c r="P556">
        <v>6.3</v>
      </c>
      <c r="Q556" s="7">
        <v>4.5199999999999996</v>
      </c>
      <c r="R556" t="b">
        <v>1</v>
      </c>
      <c r="S556" t="str">
        <f>_xlfn.IFNA(VLOOKUP(I556,מצבת_כלי_רכב!$E:$F,2,),"לא נמצא")</f>
        <v xml:space="preserve">אמנון גבע </v>
      </c>
      <c r="T556" t="str">
        <f t="shared" si="8"/>
        <v>no</v>
      </c>
    </row>
    <row r="557" spans="1:20">
      <c r="A557" s="1">
        <v>45770</v>
      </c>
      <c r="B557" s="9">
        <v>45770</v>
      </c>
      <c r="C557" s="9" t="s">
        <v>199</v>
      </c>
      <c r="D557" t="s">
        <v>15</v>
      </c>
      <c r="E557" t="s">
        <v>56</v>
      </c>
      <c r="F557" t="s">
        <v>57</v>
      </c>
      <c r="H557" t="s">
        <v>58</v>
      </c>
      <c r="I557">
        <v>63864202</v>
      </c>
      <c r="L557" t="s">
        <v>28</v>
      </c>
      <c r="M557" s="2">
        <v>0.5166087962962963</v>
      </c>
      <c r="N557" s="2">
        <v>0.73396990740740742</v>
      </c>
      <c r="O557" s="2">
        <v>0.21736111111111112</v>
      </c>
      <c r="P557">
        <v>6</v>
      </c>
      <c r="Q557" s="7">
        <v>31.3</v>
      </c>
      <c r="R557" t="b">
        <v>1</v>
      </c>
      <c r="S557" t="str">
        <f>_xlfn.IFNA(VLOOKUP(I557,מצבת_כלי_רכב!$E:$F,2,),"לא נמצא")</f>
        <v xml:space="preserve">אבי ברכה </v>
      </c>
      <c r="T557" t="str">
        <f t="shared" si="8"/>
        <v>no</v>
      </c>
    </row>
    <row r="558" spans="1:20">
      <c r="A558" s="1">
        <v>45770</v>
      </c>
      <c r="B558" s="9">
        <v>45770</v>
      </c>
      <c r="C558" s="9" t="s">
        <v>199</v>
      </c>
      <c r="D558" t="s">
        <v>15</v>
      </c>
      <c r="E558" t="s">
        <v>16</v>
      </c>
      <c r="F558" t="s">
        <v>17</v>
      </c>
      <c r="H558" t="s">
        <v>18</v>
      </c>
      <c r="I558">
        <v>39166002</v>
      </c>
      <c r="L558" t="s">
        <v>90</v>
      </c>
      <c r="M558" s="2">
        <v>0.52428240740740739</v>
      </c>
      <c r="N558" s="2">
        <v>0.53778935185185184</v>
      </c>
      <c r="O558" s="2">
        <v>1.3506944444444445E-2</v>
      </c>
      <c r="P558" t="s">
        <v>20</v>
      </c>
      <c r="Q558" s="7">
        <v>17</v>
      </c>
      <c r="R558" t="b">
        <v>1</v>
      </c>
      <c r="S558" t="str">
        <f>_xlfn.IFNA(VLOOKUP(I558,מצבת_כלי_רכב!$E:$F,2,),"לא נמצא")</f>
        <v>מאגר(יקום אלעד)</v>
      </c>
      <c r="T558" t="str">
        <f t="shared" si="8"/>
        <v>no</v>
      </c>
    </row>
    <row r="559" spans="1:20">
      <c r="A559" s="1">
        <v>45770</v>
      </c>
      <c r="B559" s="9">
        <v>45770</v>
      </c>
      <c r="C559" s="9" t="s">
        <v>199</v>
      </c>
      <c r="D559" t="s">
        <v>15</v>
      </c>
      <c r="E559" t="s">
        <v>77</v>
      </c>
      <c r="F559" t="s">
        <v>78</v>
      </c>
      <c r="G559" t="s">
        <v>74</v>
      </c>
      <c r="H559" t="s">
        <v>79</v>
      </c>
      <c r="I559">
        <v>77443601</v>
      </c>
      <c r="L559" t="s">
        <v>80</v>
      </c>
      <c r="M559" s="2">
        <v>0.72086805555555555</v>
      </c>
      <c r="N559" s="2">
        <v>0.72813657407407406</v>
      </c>
      <c r="O559" s="2">
        <v>7.2685185185185188E-3</v>
      </c>
      <c r="P559">
        <v>5.5</v>
      </c>
      <c r="Q559" s="7">
        <v>0.92</v>
      </c>
      <c r="R559" t="b">
        <v>1</v>
      </c>
      <c r="S559" t="str">
        <f>_xlfn.IFNA(VLOOKUP(I559,מצבת_כלי_רכב!$E:$F,2,),"לא נמצא")</f>
        <v>דניאל קעאטבי</v>
      </c>
      <c r="T559" t="str">
        <f t="shared" si="8"/>
        <v>no</v>
      </c>
    </row>
    <row r="560" spans="1:20">
      <c r="A560" s="1">
        <v>45771</v>
      </c>
      <c r="B560" s="9">
        <v>45771</v>
      </c>
      <c r="C560" s="9" t="s">
        <v>200</v>
      </c>
      <c r="D560" t="s">
        <v>33</v>
      </c>
      <c r="E560" t="s">
        <v>21</v>
      </c>
      <c r="F560" t="s">
        <v>38</v>
      </c>
      <c r="H560" t="s">
        <v>39</v>
      </c>
      <c r="I560">
        <v>88365901</v>
      </c>
      <c r="L560" t="s">
        <v>54</v>
      </c>
      <c r="M560" s="2">
        <v>0.29568287037037039</v>
      </c>
      <c r="N560" s="2">
        <v>0.39152777777777775</v>
      </c>
      <c r="O560" s="2">
        <v>9.5844907407407406E-2</v>
      </c>
      <c r="P560">
        <v>4</v>
      </c>
      <c r="Q560" s="7">
        <v>9.1999999999999993</v>
      </c>
      <c r="R560" t="b">
        <v>1</v>
      </c>
      <c r="S560" t="str">
        <f>_xlfn.IFNA(VLOOKUP(I560,מצבת_כלי_רכב!$E:$F,2,),"לא נמצא")</f>
        <v>איציק גבע</v>
      </c>
      <c r="T560" t="str">
        <f t="shared" si="8"/>
        <v>no</v>
      </c>
    </row>
    <row r="561" spans="1:20">
      <c r="A561" s="1">
        <v>45771</v>
      </c>
      <c r="B561" s="9">
        <v>45771</v>
      </c>
      <c r="C561" s="9" t="s">
        <v>200</v>
      </c>
      <c r="D561" t="s">
        <v>33</v>
      </c>
      <c r="E561" t="s">
        <v>72</v>
      </c>
      <c r="F561" t="s">
        <v>73</v>
      </c>
      <c r="G561" t="s">
        <v>74</v>
      </c>
      <c r="H561" t="s">
        <v>75</v>
      </c>
      <c r="I561">
        <v>70725702</v>
      </c>
      <c r="L561" t="s">
        <v>138</v>
      </c>
      <c r="M561" s="2">
        <v>0.33333333333333331</v>
      </c>
      <c r="N561" s="2">
        <v>0.3668865740740741</v>
      </c>
      <c r="O561" s="2">
        <v>3.3553240740740738E-2</v>
      </c>
      <c r="P561">
        <v>11.88</v>
      </c>
      <c r="Q561" s="7">
        <v>9.5</v>
      </c>
      <c r="R561" t="b">
        <v>1</v>
      </c>
      <c r="S561" t="str">
        <f>_xlfn.IFNA(VLOOKUP(I561,מצבת_כלי_רכב!$E:$F,2,),"לא נמצא")</f>
        <v>יחזקאל שמעוני</v>
      </c>
      <c r="T561" t="str">
        <f t="shared" si="8"/>
        <v>no</v>
      </c>
    </row>
    <row r="562" spans="1:20">
      <c r="A562" s="1">
        <v>45771</v>
      </c>
      <c r="B562" s="9">
        <v>45771</v>
      </c>
      <c r="C562" s="9" t="s">
        <v>200</v>
      </c>
      <c r="D562" t="s">
        <v>33</v>
      </c>
      <c r="E562" t="s">
        <v>21</v>
      </c>
      <c r="F562" t="s">
        <v>22</v>
      </c>
      <c r="H562" t="s">
        <v>23</v>
      </c>
      <c r="I562">
        <v>74599802</v>
      </c>
      <c r="L562" t="s">
        <v>51</v>
      </c>
      <c r="M562" s="2">
        <v>0.35365740740740742</v>
      </c>
      <c r="N562" s="2">
        <v>0.36129629629629628</v>
      </c>
      <c r="O562" s="2">
        <v>7.6388888888888886E-3</v>
      </c>
      <c r="P562">
        <v>6.4</v>
      </c>
      <c r="Q562" s="7">
        <v>1.17</v>
      </c>
      <c r="R562" t="b">
        <v>1</v>
      </c>
      <c r="S562" t="str">
        <f>_xlfn.IFNA(VLOOKUP(I562,מצבת_כלי_רכב!$E:$F,2,),"לא נמצא")</f>
        <v>מחסן איציק משיח</v>
      </c>
      <c r="T562" t="str">
        <f t="shared" si="8"/>
        <v>no</v>
      </c>
    </row>
    <row r="563" spans="1:20">
      <c r="A563" s="1">
        <v>45771</v>
      </c>
      <c r="B563" s="9">
        <v>45771</v>
      </c>
      <c r="C563" s="9" t="s">
        <v>200</v>
      </c>
      <c r="D563" t="s">
        <v>33</v>
      </c>
      <c r="E563" t="s">
        <v>21</v>
      </c>
      <c r="F563" t="s">
        <v>38</v>
      </c>
      <c r="H563" t="s">
        <v>39</v>
      </c>
      <c r="I563">
        <v>88365901</v>
      </c>
      <c r="L563" t="s">
        <v>116</v>
      </c>
      <c r="M563" s="2">
        <v>0.41597222222222224</v>
      </c>
      <c r="N563" s="2">
        <v>0.49251157407407409</v>
      </c>
      <c r="O563" s="2">
        <v>7.6539351851851858E-2</v>
      </c>
      <c r="P563" t="s">
        <v>20</v>
      </c>
      <c r="Q563" s="7">
        <v>15</v>
      </c>
      <c r="R563" t="b">
        <v>1</v>
      </c>
      <c r="S563" t="str">
        <f>_xlfn.IFNA(VLOOKUP(I563,מצבת_כלי_רכב!$E:$F,2,),"לא נמצא")</f>
        <v>איציק גבע</v>
      </c>
      <c r="T563" t="str">
        <f t="shared" si="8"/>
        <v>no</v>
      </c>
    </row>
    <row r="564" spans="1:20">
      <c r="A564" s="1">
        <v>45771</v>
      </c>
      <c r="B564" s="9">
        <v>45771</v>
      </c>
      <c r="C564" s="9" t="s">
        <v>200</v>
      </c>
      <c r="D564" t="s">
        <v>33</v>
      </c>
      <c r="E564" t="s">
        <v>82</v>
      </c>
      <c r="F564" t="s">
        <v>38</v>
      </c>
      <c r="G564" t="s">
        <v>74</v>
      </c>
      <c r="H564" t="s">
        <v>83</v>
      </c>
      <c r="I564">
        <v>6823255</v>
      </c>
      <c r="L564" t="s">
        <v>197</v>
      </c>
      <c r="M564" s="2">
        <v>0.47341435185185188</v>
      </c>
      <c r="N564" s="2">
        <v>0.53452546296296299</v>
      </c>
      <c r="O564" s="2">
        <v>6.1111111111111109E-2</v>
      </c>
      <c r="P564">
        <v>6.4</v>
      </c>
      <c r="Q564" s="7">
        <v>9.39</v>
      </c>
      <c r="R564" t="b">
        <v>1</v>
      </c>
      <c r="S564" t="str">
        <f>_xlfn.IFNA(VLOOKUP(I564,מצבת_כלי_רכב!$E:$F,2,),"לא נמצא")</f>
        <v xml:space="preserve">אמנון גבע </v>
      </c>
      <c r="T564" t="str">
        <f t="shared" si="8"/>
        <v>no</v>
      </c>
    </row>
    <row r="565" spans="1:20">
      <c r="A565" s="1">
        <v>45771</v>
      </c>
      <c r="B565" s="9">
        <v>45771</v>
      </c>
      <c r="C565" s="9" t="s">
        <v>200</v>
      </c>
      <c r="D565" t="s">
        <v>33</v>
      </c>
      <c r="E565" t="s">
        <v>41</v>
      </c>
      <c r="F565" t="s">
        <v>42</v>
      </c>
      <c r="H565" t="s">
        <v>43</v>
      </c>
      <c r="I565">
        <v>76886302</v>
      </c>
      <c r="L565" t="s">
        <v>137</v>
      </c>
      <c r="M565" s="2">
        <v>0.54099537037037038</v>
      </c>
      <c r="N565" s="2">
        <v>0.83333333333333337</v>
      </c>
      <c r="O565" s="2">
        <v>0.29233796296296294</v>
      </c>
      <c r="P565">
        <v>3.55</v>
      </c>
      <c r="Q565" s="7">
        <v>24.91</v>
      </c>
      <c r="R565" t="b">
        <v>1</v>
      </c>
      <c r="S565" t="str">
        <f>_xlfn.IFNA(VLOOKUP(I565,מצבת_כלי_רכב!$E:$F,2,),"לא נמצא")</f>
        <v>יניב הררי</v>
      </c>
      <c r="T565" t="str">
        <f t="shared" si="8"/>
        <v>no</v>
      </c>
    </row>
    <row r="566" spans="1:20">
      <c r="A566" s="1">
        <v>45771</v>
      </c>
      <c r="B566" s="9">
        <v>45771</v>
      </c>
      <c r="C566" s="9" t="s">
        <v>200</v>
      </c>
      <c r="D566" t="s">
        <v>33</v>
      </c>
      <c r="E566" t="s">
        <v>21</v>
      </c>
      <c r="F566" t="s">
        <v>22</v>
      </c>
      <c r="H566" t="s">
        <v>23</v>
      </c>
      <c r="I566">
        <v>74599802</v>
      </c>
      <c r="L566" t="s">
        <v>51</v>
      </c>
      <c r="M566" s="2">
        <v>0.61121527777777773</v>
      </c>
      <c r="N566" s="2">
        <v>0.61746527777777782</v>
      </c>
      <c r="O566" s="2">
        <v>6.2500000000000003E-3</v>
      </c>
      <c r="P566">
        <v>6.4</v>
      </c>
      <c r="Q566" s="7">
        <v>0.96</v>
      </c>
      <c r="R566" t="b">
        <v>1</v>
      </c>
      <c r="S566" t="str">
        <f>_xlfn.IFNA(VLOOKUP(I566,מצבת_כלי_רכב!$E:$F,2,),"לא נמצא")</f>
        <v>מחסן איציק משיח</v>
      </c>
      <c r="T566" t="str">
        <f t="shared" si="8"/>
        <v>no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2347-61CA-444A-BE2B-BBC61CBE98B6}">
  <sheetPr>
    <tabColor theme="4" tint="-0.249977111117893"/>
    <pageSetUpPr fitToPage="1"/>
  </sheetPr>
  <dimension ref="A1:F39"/>
  <sheetViews>
    <sheetView rightToLeft="1" zoomScale="80" zoomScaleNormal="80" workbookViewId="0">
      <selection activeCell="E1" sqref="E1:E1048576"/>
    </sheetView>
  </sheetViews>
  <sheetFormatPr defaultColWidth="10" defaultRowHeight="14"/>
  <cols>
    <col min="1" max="1" width="10.7265625" style="11" customWidth="1"/>
    <col min="2" max="2" width="24.81640625" style="11" customWidth="1"/>
    <col min="3" max="3" width="24.26953125" style="11" customWidth="1"/>
    <col min="4" max="4" width="13.453125" style="11" customWidth="1"/>
    <col min="5" max="5" width="17.36328125" style="11" customWidth="1"/>
    <col min="6" max="6" width="24.81640625" style="11" customWidth="1"/>
    <col min="7" max="16384" width="10" style="11"/>
  </cols>
  <sheetData>
    <row r="1" spans="1:6"/>
    <row r="2" spans="1:6" ht="14.5" thickBot="1"/>
    <row r="3" spans="1:6" ht="18.5" thickBot="1">
      <c r="B3" s="12" t="s">
        <v>206</v>
      </c>
      <c r="C3" s="12" t="s">
        <v>207</v>
      </c>
      <c r="D3" s="12" t="s">
        <v>5</v>
      </c>
      <c r="F3" s="13" t="s">
        <v>206</v>
      </c>
    </row>
    <row r="4" spans="1:6" ht="18">
      <c r="B4" s="14" t="s">
        <v>208</v>
      </c>
      <c r="C4" s="15"/>
      <c r="D4" s="16"/>
      <c r="F4" s="17" t="s">
        <v>208</v>
      </c>
    </row>
    <row r="5" spans="1:6" ht="18">
      <c r="A5" s="18"/>
      <c r="B5" s="19" t="s">
        <v>209</v>
      </c>
      <c r="C5" s="20" t="s">
        <v>210</v>
      </c>
      <c r="D5" s="21" t="s">
        <v>211</v>
      </c>
      <c r="E5" s="11">
        <v>70725702</v>
      </c>
      <c r="F5" s="22" t="s">
        <v>209</v>
      </c>
    </row>
    <row r="6" spans="1:6" ht="18">
      <c r="A6" s="18"/>
      <c r="B6" s="23" t="s">
        <v>212</v>
      </c>
      <c r="C6" s="20" t="s">
        <v>213</v>
      </c>
      <c r="D6" s="21" t="s">
        <v>214</v>
      </c>
      <c r="E6" s="11">
        <v>13802001</v>
      </c>
      <c r="F6" s="24" t="s">
        <v>212</v>
      </c>
    </row>
    <row r="7" spans="1:6" ht="18">
      <c r="A7" s="18"/>
      <c r="B7" s="23" t="s">
        <v>215</v>
      </c>
      <c r="C7" s="20" t="s">
        <v>216</v>
      </c>
      <c r="D7" s="21" t="s">
        <v>217</v>
      </c>
      <c r="E7" s="11">
        <v>7921639</v>
      </c>
      <c r="F7" s="24" t="s">
        <v>215</v>
      </c>
    </row>
    <row r="8" spans="1:6" ht="27.75" customHeight="1">
      <c r="A8" s="18"/>
      <c r="B8" s="25" t="s">
        <v>218</v>
      </c>
      <c r="C8" s="20" t="s">
        <v>219</v>
      </c>
      <c r="D8" s="21" t="s">
        <v>220</v>
      </c>
      <c r="E8" s="11">
        <v>75872701</v>
      </c>
      <c r="F8" s="22" t="s">
        <v>218</v>
      </c>
    </row>
    <row r="9" spans="1:6" ht="18">
      <c r="A9" s="18"/>
      <c r="B9" s="25" t="s">
        <v>221</v>
      </c>
      <c r="C9" s="26" t="s">
        <v>222</v>
      </c>
      <c r="D9" s="21" t="s">
        <v>223</v>
      </c>
      <c r="E9" s="11">
        <v>31339202</v>
      </c>
      <c r="F9" s="22" t="s">
        <v>221</v>
      </c>
    </row>
    <row r="10" spans="1:6" ht="18">
      <c r="A10" s="18"/>
      <c r="B10" s="19" t="s">
        <v>224</v>
      </c>
      <c r="C10" s="20" t="s">
        <v>225</v>
      </c>
      <c r="D10" s="21" t="s">
        <v>226</v>
      </c>
      <c r="E10" s="11">
        <v>8280686</v>
      </c>
      <c r="F10" s="22" t="s">
        <v>224</v>
      </c>
    </row>
    <row r="11" spans="1:6" ht="18">
      <c r="A11" s="18"/>
      <c r="B11" s="19" t="s">
        <v>227</v>
      </c>
      <c r="C11" s="20" t="s">
        <v>228</v>
      </c>
      <c r="D11" s="21" t="s">
        <v>229</v>
      </c>
      <c r="E11" s="11">
        <v>54718201</v>
      </c>
      <c r="F11" s="22" t="s">
        <v>227</v>
      </c>
    </row>
    <row r="12" spans="1:6" ht="18">
      <c r="A12" s="18"/>
      <c r="B12" s="19" t="s">
        <v>230</v>
      </c>
      <c r="C12" s="20" t="s">
        <v>228</v>
      </c>
      <c r="D12" s="21" t="s">
        <v>231</v>
      </c>
      <c r="E12" s="11">
        <v>51513101</v>
      </c>
      <c r="F12" s="22" t="s">
        <v>230</v>
      </c>
    </row>
    <row r="13" spans="1:6" ht="18">
      <c r="A13" s="18"/>
      <c r="B13" s="19" t="s">
        <v>232</v>
      </c>
      <c r="C13" s="20" t="s">
        <v>228</v>
      </c>
      <c r="D13" s="21" t="s">
        <v>233</v>
      </c>
      <c r="E13" s="11">
        <v>63864202</v>
      </c>
      <c r="F13" s="22" t="s">
        <v>232</v>
      </c>
    </row>
    <row r="14" spans="1:6" ht="18">
      <c r="A14" s="18"/>
      <c r="B14" s="19" t="s">
        <v>234</v>
      </c>
      <c r="C14" s="20" t="s">
        <v>228</v>
      </c>
      <c r="D14" s="21" t="s">
        <v>235</v>
      </c>
      <c r="E14" s="11">
        <v>6823255</v>
      </c>
      <c r="F14" s="22" t="s">
        <v>234</v>
      </c>
    </row>
    <row r="15" spans="1:6" ht="18">
      <c r="A15" s="18"/>
      <c r="B15" s="19" t="s">
        <v>236</v>
      </c>
      <c r="C15" s="20" t="s">
        <v>228</v>
      </c>
      <c r="D15" s="21" t="s">
        <v>237</v>
      </c>
      <c r="E15" s="11">
        <v>77443601</v>
      </c>
      <c r="F15" s="22" t="s">
        <v>236</v>
      </c>
    </row>
    <row r="16" spans="1:6" ht="18">
      <c r="A16" s="18"/>
      <c r="B16" s="19" t="s">
        <v>238</v>
      </c>
      <c r="C16" s="20" t="s">
        <v>228</v>
      </c>
      <c r="D16" s="21" t="s">
        <v>239</v>
      </c>
      <c r="E16" s="11">
        <v>73382101</v>
      </c>
      <c r="F16" s="22" t="s">
        <v>238</v>
      </c>
    </row>
    <row r="17" spans="1:6" ht="18">
      <c r="A17" s="18"/>
      <c r="B17" s="19" t="s">
        <v>240</v>
      </c>
      <c r="C17" s="20" t="s">
        <v>228</v>
      </c>
      <c r="D17" s="21" t="s">
        <v>241</v>
      </c>
      <c r="E17" s="11">
        <v>88365901</v>
      </c>
      <c r="F17" s="22" t="s">
        <v>240</v>
      </c>
    </row>
    <row r="18" spans="1:6" ht="18">
      <c r="A18" s="18"/>
      <c r="B18" s="19" t="s">
        <v>242</v>
      </c>
      <c r="C18" s="20" t="s">
        <v>243</v>
      </c>
      <c r="D18" s="21" t="s">
        <v>244</v>
      </c>
      <c r="E18" s="11">
        <v>39166002</v>
      </c>
      <c r="F18" s="22" t="s">
        <v>242</v>
      </c>
    </row>
    <row r="19" spans="1:6" ht="18">
      <c r="A19" s="18"/>
      <c r="B19" s="25" t="s">
        <v>245</v>
      </c>
      <c r="C19" s="27" t="s">
        <v>213</v>
      </c>
      <c r="D19" s="21" t="s">
        <v>246</v>
      </c>
      <c r="E19" s="11">
        <v>40295602</v>
      </c>
      <c r="F19" s="22" t="s">
        <v>245</v>
      </c>
    </row>
    <row r="20" spans="1:6" ht="18" customHeight="1">
      <c r="A20" s="18"/>
      <c r="B20" s="19" t="s">
        <v>247</v>
      </c>
      <c r="C20" s="20" t="s">
        <v>228</v>
      </c>
      <c r="D20" s="21" t="s">
        <v>248</v>
      </c>
      <c r="E20" s="11">
        <v>39429702</v>
      </c>
      <c r="F20" s="22" t="s">
        <v>247</v>
      </c>
    </row>
    <row r="21" spans="1:6" ht="18" customHeight="1">
      <c r="A21" s="18"/>
      <c r="B21" s="19" t="s">
        <v>249</v>
      </c>
      <c r="C21" s="20" t="s">
        <v>228</v>
      </c>
      <c r="D21" s="21" t="s">
        <v>250</v>
      </c>
      <c r="E21" s="11">
        <v>76886302</v>
      </c>
      <c r="F21" s="22" t="s">
        <v>249</v>
      </c>
    </row>
    <row r="22" spans="1:6" ht="18">
      <c r="A22" s="18"/>
      <c r="B22" s="19" t="s">
        <v>251</v>
      </c>
      <c r="C22" s="20" t="s">
        <v>252</v>
      </c>
      <c r="D22" s="21" t="s">
        <v>253</v>
      </c>
      <c r="E22" s="11">
        <v>74599802</v>
      </c>
      <c r="F22" s="22" t="s">
        <v>251</v>
      </c>
    </row>
    <row r="23" spans="1:6" ht="18">
      <c r="A23" s="18"/>
      <c r="B23" s="19" t="s">
        <v>254</v>
      </c>
      <c r="C23" s="20" t="s">
        <v>255</v>
      </c>
      <c r="D23" s="21" t="s">
        <v>256</v>
      </c>
      <c r="E23" s="11">
        <v>62923103</v>
      </c>
      <c r="F23" s="22" t="s">
        <v>254</v>
      </c>
    </row>
    <row r="24" spans="1:6" ht="18">
      <c r="A24" s="18"/>
      <c r="B24" s="28" t="s">
        <v>257</v>
      </c>
      <c r="C24" s="20" t="s">
        <v>258</v>
      </c>
      <c r="D24" s="21" t="s">
        <v>259</v>
      </c>
      <c r="E24" s="11">
        <v>52297502</v>
      </c>
      <c r="F24" s="29" t="s">
        <v>257</v>
      </c>
    </row>
    <row r="25" spans="1:6">
      <c r="B25" s="11" t="s">
        <v>260</v>
      </c>
      <c r="F25" s="11" t="s">
        <v>260</v>
      </c>
    </row>
    <row r="26" spans="1:6">
      <c r="B26" s="30" t="s">
        <v>261</v>
      </c>
      <c r="C26" s="31" t="s">
        <v>262</v>
      </c>
      <c r="D26" s="32" t="s">
        <v>263</v>
      </c>
      <c r="E26" s="11">
        <v>52251703</v>
      </c>
      <c r="F26" s="30" t="s">
        <v>261</v>
      </c>
    </row>
    <row r="27" spans="1:6">
      <c r="B27" s="33" t="s">
        <v>264</v>
      </c>
      <c r="C27" s="31" t="s">
        <v>265</v>
      </c>
      <c r="D27" s="32" t="s">
        <v>266</v>
      </c>
      <c r="E27" s="11">
        <v>76518502</v>
      </c>
      <c r="F27" s="30" t="s">
        <v>264</v>
      </c>
    </row>
    <row r="28" spans="1:6">
      <c r="B28" s="30" t="s">
        <v>267</v>
      </c>
      <c r="C28" s="31" t="s">
        <v>268</v>
      </c>
      <c r="D28" s="32" t="s">
        <v>269</v>
      </c>
      <c r="E28" s="11">
        <v>12021803</v>
      </c>
      <c r="F28" s="30" t="s">
        <v>267</v>
      </c>
    </row>
    <row r="29" spans="1:6">
      <c r="B29" s="33" t="s">
        <v>270</v>
      </c>
      <c r="C29" s="31" t="s">
        <v>265</v>
      </c>
      <c r="D29" s="32" t="s">
        <v>271</v>
      </c>
      <c r="E29" s="11">
        <v>62236902</v>
      </c>
      <c r="F29" s="30" t="s">
        <v>270</v>
      </c>
    </row>
    <row r="30" spans="1:6">
      <c r="B30" s="30" t="s">
        <v>272</v>
      </c>
      <c r="C30" s="31" t="s">
        <v>273</v>
      </c>
      <c r="D30" s="32" t="s">
        <v>274</v>
      </c>
      <c r="E30" s="11">
        <v>19124004</v>
      </c>
      <c r="F30" s="30" t="s">
        <v>272</v>
      </c>
    </row>
    <row r="31" spans="1:6">
      <c r="B31" s="30" t="s">
        <v>275</v>
      </c>
      <c r="C31" s="31" t="s">
        <v>276</v>
      </c>
      <c r="D31" s="32" t="s">
        <v>277</v>
      </c>
      <c r="E31" s="11">
        <v>9188269</v>
      </c>
      <c r="F31" s="30" t="s">
        <v>275</v>
      </c>
    </row>
    <row r="33" spans="4:6">
      <c r="D33" s="11" t="s">
        <v>278</v>
      </c>
    </row>
    <row r="34" spans="4:6">
      <c r="D34" s="34" t="s">
        <v>279</v>
      </c>
      <c r="E34" s="34">
        <v>50113501</v>
      </c>
      <c r="F34" s="35" t="s">
        <v>280</v>
      </c>
    </row>
    <row r="35" spans="4:6">
      <c r="D35" s="34" t="s">
        <v>281</v>
      </c>
      <c r="E35" s="34">
        <v>18312401</v>
      </c>
      <c r="F35" s="35" t="s">
        <v>224</v>
      </c>
    </row>
    <row r="36" spans="4:6">
      <c r="D36" s="34" t="s">
        <v>282</v>
      </c>
      <c r="E36" s="34">
        <v>51514401</v>
      </c>
      <c r="F36" s="35" t="s">
        <v>283</v>
      </c>
    </row>
    <row r="37" spans="4:6">
      <c r="D37" s="34" t="s">
        <v>284</v>
      </c>
      <c r="E37" s="34">
        <v>53484801</v>
      </c>
      <c r="F37" s="35" t="s">
        <v>240</v>
      </c>
    </row>
    <row r="38" spans="4:6">
      <c r="D38" s="34" t="s">
        <v>285</v>
      </c>
      <c r="E38" s="34">
        <v>19253701</v>
      </c>
      <c r="F38" s="35" t="s">
        <v>286</v>
      </c>
    </row>
    <row r="39" spans="4:6">
      <c r="D39" s="34" t="s">
        <v>287</v>
      </c>
      <c r="E39" s="34">
        <v>7646355</v>
      </c>
      <c r="F39" s="35" t="s">
        <v>254</v>
      </c>
    </row>
  </sheetData>
  <pageMargins left="0.25" right="0.25" top="0.75" bottom="0.75" header="0.3" footer="0.3"/>
  <pageSetup paperSize="9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Cellopark_ParkingHistory_ 01-20</vt:lpstr>
      <vt:lpstr>מצבת_כלי_רכב</vt:lpstr>
      <vt:lpstr>מצבת_כלי_רכב!Print_Area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 Stolberg</cp:lastModifiedBy>
  <dcterms:created xsi:type="dcterms:W3CDTF">2025-05-29T14:00:39Z</dcterms:created>
  <dcterms:modified xsi:type="dcterms:W3CDTF">2025-06-01T07:49:05Z</dcterms:modified>
</cp:coreProperties>
</file>