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mone-my.sharepoint.com/personal/moritz_shimone_com/Documents/עובדים/פקודת משכורת/2025/5/כביש_6_חוצה_צפון_שמעוני/"/>
    </mc:Choice>
  </mc:AlternateContent>
  <xr:revisionPtr revIDLastSave="154" documentId="8_{BC1B9271-CEA7-4E8B-A6A4-D790E66882E8}" xr6:coauthVersionLast="47" xr6:coauthVersionMax="47" xr10:uidLastSave="{A6B2086E-0CB4-490D-8B2E-B74767C15D80}"/>
  <bookViews>
    <workbookView xWindow="28680" yWindow="-120" windowWidth="29040" windowHeight="15720" xr2:uid="{00000000-000D-0000-FFFF-FFFF00000000}"/>
  </bookViews>
  <sheets>
    <sheet name="מרכז" sheetId="6" r:id="rId1"/>
    <sheet name="200125_1" sheetId="1" r:id="rId2"/>
    <sheet name="200125_2" sheetId="2" r:id="rId3"/>
    <sheet name="200225" sheetId="3" r:id="rId4"/>
    <sheet name="200325" sheetId="4" r:id="rId5"/>
    <sheet name="רכבים מעקב טיפולים_2025 (2)" sheetId="5" r:id="rId6"/>
  </sheets>
  <definedNames>
    <definedName name="_xlnm._FilterDatabase" localSheetId="1" hidden="1">'200125_1'!$A$5:$I$64</definedName>
    <definedName name="_xlnm._FilterDatabase" localSheetId="2" hidden="1">'200125_2'!$A$5:$J$5</definedName>
    <definedName name="_xlnm._FilterDatabase" localSheetId="3" hidden="1">'200225'!$A$5:$K$5</definedName>
    <definedName name="_xlnm._FilterDatabase" localSheetId="0" hidden="1">מרכז!$A$1:$L$259</definedName>
    <definedName name="_xlnm._FilterDatabase" localSheetId="5" hidden="1">'רכבים מעקב טיפולים_2025 (2)'!#REF!</definedName>
    <definedName name="_xlnm.Print_Area" localSheetId="0">מרכז!$D$262:$K$284</definedName>
    <definedName name="_xlnm.Print_Area" localSheetId="5">'רכבים מעקב טיפולים_2025 (2)'!$B$2:$D$24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9" i="6" l="1"/>
  <c r="G280" i="6"/>
  <c r="G281" i="6"/>
  <c r="G282" i="6"/>
  <c r="G278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" i="6"/>
  <c r="M6" i="3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" i="6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6" i="4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6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itayk</author>
  </authors>
  <commentList>
    <comment ref="D23" authorId="0" shapeId="0" xr:uid="{DCE10BBE-45CA-4688-8958-D9BA17ACB036}">
      <text>
        <r>
          <rPr>
            <b/>
            <sz val="9"/>
            <color indexed="81"/>
            <rFont val="Tahoma"/>
            <family val="2"/>
          </rPr>
          <t>itayk:</t>
        </r>
        <r>
          <rPr>
            <sz val="9"/>
            <color indexed="81"/>
            <rFont val="Tahoma"/>
            <family val="2"/>
          </rPr>
          <t xml:space="preserve">
רכב נרכש ב 22.02.24 תמורת 247,000 ₪ + מעמ +2,250 ₪ אג.רישוי .סכום הועבר במלואו לכלמוביל ב7.2.24 כנגד הלוואה מבינ"ל ע"ס 290,000 ₪.</t>
        </r>
      </text>
    </comment>
  </commentList>
</comments>
</file>

<file path=xl/sharedStrings.xml><?xml version="1.0" encoding="utf-8"?>
<sst xmlns="http://schemas.openxmlformats.org/spreadsheetml/2006/main" count="2459" uniqueCount="262">
  <si>
    <t>שם הלקוח: קבוצת חברות שמעוני בע"מ</t>
  </si>
  <si>
    <t>פירוט נסיעות לפי חשבוניות לח.פ 510230964 (לא כולל מע'מ)</t>
  </si>
  <si>
    <t>תאריך הפקת הדו'ח: 02/02/25</t>
  </si>
  <si>
    <t>תאריך חשבונית: 20/01/25</t>
  </si>
  <si>
    <t>מספר_חשבונית</t>
  </si>
  <si>
    <t>מספר_רכב</t>
  </si>
  <si>
    <t>סוג_רכב</t>
  </si>
  <si>
    <t>שעה_תאריך</t>
  </si>
  <si>
    <t>שער_כניסה</t>
  </si>
  <si>
    <t>סכום_ללא_מעמ</t>
  </si>
  <si>
    <t>סה_כ_נסיעות_לרכב</t>
  </si>
  <si>
    <t>תאריך_יציאה_מהנתיב</t>
  </si>
  <si>
    <t>מספר_הקצאה</t>
  </si>
  <si>
    <t>רגיל - מתחת ל 5 טון</t>
  </si>
  <si>
    <t>01/01/25 09:23</t>
  </si>
  <si>
    <t>יקנעם לדרום, רכב רגיל בשעת עומס</t>
  </si>
  <si>
    <t/>
  </si>
  <si>
    <t>01/01/25 16:03</t>
  </si>
  <si>
    <t>יקנעם לצפון, רכב רגיל בשעת עומס</t>
  </si>
  <si>
    <t>08/01/25 09:06</t>
  </si>
  <si>
    <t>08/01/25 17:47</t>
  </si>
  <si>
    <t>09/01/25 13:48</t>
  </si>
  <si>
    <t>12/01/25 15:20</t>
  </si>
  <si>
    <t>15/01/25 16:06</t>
  </si>
  <si>
    <t>17/01/25 17:39</t>
  </si>
  <si>
    <t>יקנעם לצפון, רכב רגיל בשעה רגילה</t>
  </si>
  <si>
    <t>04/01/25 17:27</t>
  </si>
  <si>
    <t>07/01/25 10:41</t>
  </si>
  <si>
    <t>07/01/25 15:25</t>
  </si>
  <si>
    <t>15/01/25 15:13</t>
  </si>
  <si>
    <t>13/01/25 11:48</t>
  </si>
  <si>
    <t>סומך לדרום, רכב רגיל בשעת עומס</t>
  </si>
  <si>
    <t>13/01/25 11:54</t>
  </si>
  <si>
    <t>הנחה על נסיעה רצופה בשני מקטעים</t>
  </si>
  <si>
    <t>06/01/25 17:46</t>
  </si>
  <si>
    <t>15/01/25 08:32</t>
  </si>
  <si>
    <t>15/01/25 15:04</t>
  </si>
  <si>
    <t>13/01/25 11:00</t>
  </si>
  <si>
    <t>15/01/25 10:13</t>
  </si>
  <si>
    <t>15/01/25 14:51</t>
  </si>
  <si>
    <t>15/01/25 14:58</t>
  </si>
  <si>
    <t>20/01/25 11:21</t>
  </si>
  <si>
    <t>20/01/25 11:26</t>
  </si>
  <si>
    <t>01/01/25 10:10</t>
  </si>
  <si>
    <t>01/01/25 17:03</t>
  </si>
  <si>
    <t>01/01/25 17:08</t>
  </si>
  <si>
    <t>02/01/25 17:03</t>
  </si>
  <si>
    <t>06/01/25 11:47</t>
  </si>
  <si>
    <t>07/01/25 11:30</t>
  </si>
  <si>
    <t>09/01/25 12:47</t>
  </si>
  <si>
    <t>09/01/25 12:51</t>
  </si>
  <si>
    <t>סומך לצפון, רכב רגיל בשעת עומס</t>
  </si>
  <si>
    <t>13/01/25 10:37</t>
  </si>
  <si>
    <t>14/01/25 13:14</t>
  </si>
  <si>
    <t>16/01/25 12:56</t>
  </si>
  <si>
    <t>16/01/25 17:01</t>
  </si>
  <si>
    <t>16/01/25 17:07</t>
  </si>
  <si>
    <t>20/01/25 12:43</t>
  </si>
  <si>
    <t>20/01/25 12:48</t>
  </si>
  <si>
    <t>20/01/25 16:38</t>
  </si>
  <si>
    <t>20/01/25 16:44</t>
  </si>
  <si>
    <t>01/01/25 12:32</t>
  </si>
  <si>
    <t>01/01/25 17:27</t>
  </si>
  <si>
    <t>12/01/25 14:46</t>
  </si>
  <si>
    <t>12/01/25 18:17</t>
  </si>
  <si>
    <t>15/01/25 16:04</t>
  </si>
  <si>
    <t>15/01/25 20:24</t>
  </si>
  <si>
    <t>כבד - מעל 5 טון</t>
  </si>
  <si>
    <t>01/01/25 14:26</t>
  </si>
  <si>
    <t>סומך לדרום, רכב כבד בשעת עומס</t>
  </si>
  <si>
    <t>01/01/25 14:32</t>
  </si>
  <si>
    <t>יקנעם לדרום, רכב כבד בשעת עומס</t>
  </si>
  <si>
    <t>13/01/25 20:56</t>
  </si>
  <si>
    <t>16/01/25 21:40</t>
  </si>
  <si>
    <t>28/12/24 19:27</t>
  </si>
  <si>
    <t>29/12/24 21:43</t>
  </si>
  <si>
    <t>31/12/24 12:15</t>
  </si>
  <si>
    <t>31/12/24 15:24</t>
  </si>
  <si>
    <t>24/12/24 09:44</t>
  </si>
  <si>
    <t>24/12/24 16:40</t>
  </si>
  <si>
    <t>25/12/24 09:27</t>
  </si>
  <si>
    <t>25/12/24 16:46</t>
  </si>
  <si>
    <t>25/12/24 09:39</t>
  </si>
  <si>
    <t>25/12/24 13:15</t>
  </si>
  <si>
    <t>25/12/24 13:21</t>
  </si>
  <si>
    <t>23/12/24 14:09</t>
  </si>
  <si>
    <t>24/12/24 11:36</t>
  </si>
  <si>
    <t>24/12/24 11:41</t>
  </si>
  <si>
    <t>24/12/24 17:59</t>
  </si>
  <si>
    <t>24/12/24 18:05</t>
  </si>
  <si>
    <t>31/12/24 17:45</t>
  </si>
  <si>
    <t>31/12/24 17:52</t>
  </si>
  <si>
    <t>18/12/24 16:54</t>
  </si>
  <si>
    <t>22/12/24 17:45</t>
  </si>
  <si>
    <t>25/12/24 11:59</t>
  </si>
  <si>
    <t>25/12/24 16:41</t>
  </si>
  <si>
    <t>30/12/24 14:57</t>
  </si>
  <si>
    <t>יקנעם לדרום, רכב רגיל בשעה רגילה</t>
  </si>
  <si>
    <t>תאריך חשבונית: 20/02/25</t>
  </si>
  <si>
    <t>תאריך הפקת הדו'ח: 03/03/25</t>
  </si>
  <si>
    <t>27/02/25 17:47</t>
  </si>
  <si>
    <t>01/03/25 17:03</t>
  </si>
  <si>
    <t>11/03/25 20:43</t>
  </si>
  <si>
    <t>08/03/25 20:41</t>
  </si>
  <si>
    <t>17/03/25 17:26</t>
  </si>
  <si>
    <t>10/03/25 13:09</t>
  </si>
  <si>
    <t>10/03/25 13:03</t>
  </si>
  <si>
    <t>06/03/25 13:58</t>
  </si>
  <si>
    <t>06/03/25 13:52</t>
  </si>
  <si>
    <t>05/03/25 16:34</t>
  </si>
  <si>
    <t>05/03/25 16:27</t>
  </si>
  <si>
    <t>27/02/25 15:47</t>
  </si>
  <si>
    <t>25/02/25 16:35</t>
  </si>
  <si>
    <t>25/02/25 12:39</t>
  </si>
  <si>
    <t>25/02/25 12:35</t>
  </si>
  <si>
    <t>24/02/25 14:10</t>
  </si>
  <si>
    <t>24/02/25 14:04</t>
  </si>
  <si>
    <t>24/02/25 09:54</t>
  </si>
  <si>
    <t>20/03/25 16:14</t>
  </si>
  <si>
    <t>20/03/25 12:32</t>
  </si>
  <si>
    <t>19/03/25 15:36</t>
  </si>
  <si>
    <t>19/03/25 13:21</t>
  </si>
  <si>
    <t>18/03/25 17:02</t>
  </si>
  <si>
    <t>18/03/25 16:56</t>
  </si>
  <si>
    <t>18/03/25 11:59</t>
  </si>
  <si>
    <t>18/03/25 11:55</t>
  </si>
  <si>
    <t>12/03/25 14:55</t>
  </si>
  <si>
    <t>12/03/25 13:00</t>
  </si>
  <si>
    <t>06/03/25 15:11</t>
  </si>
  <si>
    <t>06/03/25 15:05</t>
  </si>
  <si>
    <t>06/03/25 12:23</t>
  </si>
  <si>
    <t>05/03/25 11:21</t>
  </si>
  <si>
    <t>04/03/25 17:44</t>
  </si>
  <si>
    <t>04/03/25 17:39</t>
  </si>
  <si>
    <t>04/03/25 12:10</t>
  </si>
  <si>
    <t>04/03/25 12:06</t>
  </si>
  <si>
    <t>03/03/25 11:33</t>
  </si>
  <si>
    <t>27/02/25 12:26</t>
  </si>
  <si>
    <t>26/02/25 14:19</t>
  </si>
  <si>
    <t>26/02/25 14:13</t>
  </si>
  <si>
    <t>18/03/25 14:20</t>
  </si>
  <si>
    <t>18/03/25 14:13</t>
  </si>
  <si>
    <t>12/03/25 09:09</t>
  </si>
  <si>
    <t>03/03/25 14:54</t>
  </si>
  <si>
    <t>26/02/25 13:24</t>
  </si>
  <si>
    <t>26/02/25 08:36</t>
  </si>
  <si>
    <t>25/02/25 10:39</t>
  </si>
  <si>
    <t>10/03/25 18:28</t>
  </si>
  <si>
    <t>10/03/25 18:22</t>
  </si>
  <si>
    <t>10/03/25 06:56</t>
  </si>
  <si>
    <t>05/03/25 16:43</t>
  </si>
  <si>
    <t>05/03/25 16:37</t>
  </si>
  <si>
    <t>05/03/25 08:22</t>
  </si>
  <si>
    <t>17/03/25 17:10</t>
  </si>
  <si>
    <t>17/03/25 09:53</t>
  </si>
  <si>
    <t>17/03/25 09:49</t>
  </si>
  <si>
    <t>26/02/25 16:27</t>
  </si>
  <si>
    <t>25/02/25 18:28</t>
  </si>
  <si>
    <t>17/03/25 17:16</t>
  </si>
  <si>
    <t>09/03/25 21:12</t>
  </si>
  <si>
    <t>05/03/25 16:29</t>
  </si>
  <si>
    <t>תאריך חשבונית: 20/03/25</t>
  </si>
  <si>
    <t>תאריך הפקת הדו'ח: 01/04/25</t>
  </si>
  <si>
    <t>שם העובד</t>
  </si>
  <si>
    <t>סוג הרכב</t>
  </si>
  <si>
    <t>מספר רכב</t>
  </si>
  <si>
    <t>קבוצת שמעוני:</t>
  </si>
  <si>
    <t>יחזקאל שמעוני</t>
  </si>
  <si>
    <t>לקסוס</t>
  </si>
  <si>
    <t>707-25-702</t>
  </si>
  <si>
    <t xml:space="preserve">גאיה שמעוני </t>
  </si>
  <si>
    <t>קיה נירו סטיישן EX</t>
  </si>
  <si>
    <t>138-02-001</t>
  </si>
  <si>
    <t xml:space="preserve">ליאור שמעוני </t>
  </si>
  <si>
    <t>מיצובישי אוטלנדר</t>
  </si>
  <si>
    <t>79-216-39</t>
  </si>
  <si>
    <t>כנרת פרס</t>
  </si>
  <si>
    <t>טויוטה C-HR CITY</t>
  </si>
  <si>
    <t>758-72-701</t>
  </si>
  <si>
    <t xml:space="preserve">דוד זילברמן </t>
  </si>
  <si>
    <t>MG</t>
  </si>
  <si>
    <t>313-39-202</t>
  </si>
  <si>
    <t>אורי צמח</t>
  </si>
  <si>
    <t>טויוטה C-HR CHIC</t>
  </si>
  <si>
    <t>82-806-86</t>
  </si>
  <si>
    <t>עמית רוזנשטיין</t>
  </si>
  <si>
    <t>יונדאי איוניק</t>
  </si>
  <si>
    <t>547-18-201</t>
  </si>
  <si>
    <t>יגאל פניאל</t>
  </si>
  <si>
    <t>515-13-101</t>
  </si>
  <si>
    <t xml:space="preserve">אבי ברכה </t>
  </si>
  <si>
    <t>638-64-202</t>
  </si>
  <si>
    <t xml:space="preserve">אמנון גבע </t>
  </si>
  <si>
    <t>68-232-55</t>
  </si>
  <si>
    <t>דניאל קעאטבי</t>
  </si>
  <si>
    <t>774-43-601</t>
  </si>
  <si>
    <t>ארז שפירא(מאגר)</t>
  </si>
  <si>
    <t>733-82-101</t>
  </si>
  <si>
    <t>איציק גבע</t>
  </si>
  <si>
    <t>883-65-901</t>
  </si>
  <si>
    <t>מאגר(יקום אלעד)</t>
  </si>
  <si>
    <t>אופל קומבה</t>
  </si>
  <si>
    <t>391-66-002</t>
  </si>
  <si>
    <t>יאיר חסידוף</t>
  </si>
  <si>
    <t>402-95-602</t>
  </si>
  <si>
    <t xml:space="preserve">ירון יוסף </t>
  </si>
  <si>
    <t>394-29-702</t>
  </si>
  <si>
    <t>יניב הררי</t>
  </si>
  <si>
    <t>768-86-302</t>
  </si>
  <si>
    <t>מחסן איציק משיח</t>
  </si>
  <si>
    <t>משאית איווקו</t>
  </si>
  <si>
    <t>745-99-802</t>
  </si>
  <si>
    <t>מחסן ספרינטר</t>
  </si>
  <si>
    <t>משאית מרצדס</t>
  </si>
  <si>
    <t>629-23-103</t>
  </si>
  <si>
    <t>(מאגר)</t>
  </si>
  <si>
    <t>טויטה קורולה</t>
  </si>
  <si>
    <t>522-97-502</t>
  </si>
  <si>
    <t>ברייטקום</t>
  </si>
  <si>
    <t>יוני אגמון</t>
  </si>
  <si>
    <t>BYD</t>
  </si>
  <si>
    <t>522-51-703</t>
  </si>
  <si>
    <t>יוני אגמון (פיני לשעבר)</t>
  </si>
  <si>
    <t>יונדאי אוניק</t>
  </si>
  <si>
    <t>765-18-502</t>
  </si>
  <si>
    <t xml:space="preserve">אלמוג מורבייה </t>
  </si>
  <si>
    <t>יונדאי ELANTRA</t>
  </si>
  <si>
    <t xml:space="preserve">120-21-803 </t>
  </si>
  <si>
    <t>בני בסטקר</t>
  </si>
  <si>
    <t>622-36-902</t>
  </si>
  <si>
    <t>אבישי אביחן חדש</t>
  </si>
  <si>
    <t>ליפמוטור</t>
  </si>
  <si>
    <t>191-24-004</t>
  </si>
  <si>
    <t>עודד אביחן</t>
  </si>
  <si>
    <t>GMC</t>
  </si>
  <si>
    <t>91-882-69</t>
  </si>
  <si>
    <t>רכבים שנמכרו</t>
  </si>
  <si>
    <t>501-13-501</t>
  </si>
  <si>
    <t>יאיר חסידוב</t>
  </si>
  <si>
    <t>183-12-401</t>
  </si>
  <si>
    <t>515-14-401</t>
  </si>
  <si>
    <t>מאגר-יקום- אלעד (אבי ברכה לשעבר)</t>
  </si>
  <si>
    <t>534-84-801</t>
  </si>
  <si>
    <t>192-53-701</t>
  </si>
  <si>
    <t>מאגר - תובל (בעבר עומר כהן - טכנאי/ עמית רוזנשטיין)</t>
  </si>
  <si>
    <t>76-463-55</t>
  </si>
  <si>
    <t>Wednesday</t>
  </si>
  <si>
    <t>שעה</t>
  </si>
  <si>
    <t>Thursday</t>
  </si>
  <si>
    <t>Sunday</t>
  </si>
  <si>
    <t>Tuesday</t>
  </si>
  <si>
    <t>Monday</t>
  </si>
  <si>
    <t>Saturday</t>
  </si>
  <si>
    <t>Friday</t>
  </si>
  <si>
    <t>שם הנהג</t>
  </si>
  <si>
    <t>שיש/שבת?</t>
  </si>
  <si>
    <t>yes</t>
  </si>
  <si>
    <t>עזב</t>
  </si>
  <si>
    <t>לחיוב בשכר 5/25 כולל מע"מ</t>
  </si>
  <si>
    <t>כביש 6 - חיוב בשכר של 5/25</t>
  </si>
  <si>
    <t>כביש 6 חוצה צפון - נסיעות בשישי שבת</t>
  </si>
  <si>
    <t>נסיעות בשישי - שבת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</si>
</sst>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]dddd\,\ mmmm\ d\,\ yyyy;@" x16r2:formatCode16="[$-en-IL,1]dddd\,\ mmmm\ d\,\ yyyy;@"/>
    <numFmt numFmtId="165" formatCode="[$-F800]dddd\,\ mmmm\ dd\,\ yyyy"/>
  </numFmts>
  <fonts count="13" x14ac:knownFonts="1">
    <font>
      <sz val="11"/>
      <name val="Calibri"/>
    </font>
    <font>
      <sz val="11"/>
      <color theme="1"/>
      <name val="Aptos Narrow"/>
      <family val="2"/>
      <charset val="177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0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43" fontId="11" fillId="0" borderId="0" applyFon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2" fillId="2" borderId="1" xfId="1" applyFont="1" applyFill="1" applyBorder="1" applyAlignment="1">
      <alignment horizontal="center" wrapText="1"/>
    </xf>
    <xf numFmtId="0" fontId="3" fillId="0" borderId="2" xfId="1" applyFont="1" applyBorder="1"/>
    <xf numFmtId="0" fontId="4" fillId="0" borderId="2" xfId="1" applyFont="1" applyBorder="1"/>
    <xf numFmtId="0" fontId="2" fillId="0" borderId="2" xfId="1" applyFont="1" applyBorder="1" applyAlignment="1">
      <alignment horizontal="center"/>
    </xf>
    <xf numFmtId="14" fontId="1" fillId="0" borderId="0" xfId="1" applyNumberFormat="1"/>
    <xf numFmtId="0" fontId="2" fillId="0" borderId="3" xfId="1" applyFont="1" applyBorder="1"/>
    <xf numFmtId="0" fontId="4" fillId="0" borderId="3" xfId="1" applyFont="1" applyBorder="1"/>
    <xf numFmtId="0" fontId="4" fillId="0" borderId="3" xfId="1" applyFont="1" applyBorder="1" applyAlignment="1">
      <alignment horizontal="center"/>
    </xf>
    <xf numFmtId="0" fontId="2" fillId="3" borderId="3" xfId="1" applyFont="1" applyFill="1" applyBorder="1" applyAlignment="1">
      <alignment wrapText="1"/>
    </xf>
    <xf numFmtId="0" fontId="2" fillId="3" borderId="3" xfId="1" applyFont="1" applyFill="1" applyBorder="1"/>
    <xf numFmtId="0" fontId="4" fillId="0" borderId="3" xfId="1" applyFont="1" applyBorder="1" applyAlignment="1">
      <alignment horizontal="right"/>
    </xf>
    <xf numFmtId="0" fontId="4" fillId="0" borderId="3" xfId="2" applyFont="1" applyBorder="1"/>
    <xf numFmtId="0" fontId="2" fillId="0" borderId="3" xfId="1" applyFont="1" applyBorder="1" applyAlignment="1">
      <alignment horizontal="right"/>
    </xf>
    <xf numFmtId="0" fontId="5" fillId="0" borderId="0" xfId="3"/>
    <xf numFmtId="0" fontId="5" fillId="0" borderId="0" xfId="3" applyAlignment="1">
      <alignment horizontal="right"/>
    </xf>
    <xf numFmtId="0" fontId="5" fillId="0" borderId="0" xfId="3" applyAlignment="1">
      <alignment horizontal="center"/>
    </xf>
    <xf numFmtId="0" fontId="5" fillId="4" borderId="0" xfId="3" applyFill="1"/>
    <xf numFmtId="0" fontId="8" fillId="0" borderId="0" xfId="1" applyFont="1" applyAlignment="1">
      <alignment horizontal="center" wrapText="1"/>
    </xf>
    <xf numFmtId="0" fontId="9" fillId="0" borderId="0" xfId="1" applyFont="1"/>
    <xf numFmtId="0" fontId="8" fillId="0" borderId="0" xfId="1" applyFont="1"/>
    <xf numFmtId="0" fontId="8" fillId="0" borderId="0" xfId="1" applyFont="1" applyAlignment="1">
      <alignment wrapText="1"/>
    </xf>
    <xf numFmtId="0" fontId="8" fillId="0" borderId="0" xfId="1" applyFont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/>
    <xf numFmtId="14" fontId="0" fillId="0" borderId="0" xfId="0" applyNumberFormat="1"/>
    <xf numFmtId="164" fontId="10" fillId="0" borderId="0" xfId="0" applyNumberFormat="1" applyFont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43" fontId="0" fillId="0" borderId="0" xfId="4" applyFont="1"/>
    <xf numFmtId="0" fontId="12" fillId="0" borderId="0" xfId="0" applyFont="1"/>
    <xf numFmtId="0" fontId="10" fillId="0" borderId="0" xfId="0" applyFont="1"/>
  </cellXfs>
  <cellStyles count="5">
    <cellStyle name="Comma" xfId="4" builtinId="3"/>
    <cellStyle name="Normal" xfId="0" builtinId="0"/>
    <cellStyle name="Normal 2" xfId="3" xr:uid="{96C9012C-75CB-4240-85AD-4DE567627610}"/>
    <cellStyle name="Normal 6 2 2 3" xfId="2" xr:uid="{CFF4A9B9-C44F-49BB-9F76-5B91701BF174}"/>
    <cellStyle name="Normal 6 2 4" xfId="1" xr:uid="{1C8AC870-8D7D-477A-9C82-55EA62276A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ucVehicleList$rptVehicle$ctl07$lbtnDelete','')" TargetMode="External"/><Relationship Id="rId13" Type="http://schemas.openxmlformats.org/officeDocument/2006/relationships/hyperlink" Target="javascript:__doPostBack('ctl00$ContentPlaceHolder1$ucVehicleList$rptVehicle$ctl12$lbtnDelete','')" TargetMode="External"/><Relationship Id="rId18" Type="http://schemas.openxmlformats.org/officeDocument/2006/relationships/hyperlink" Target="javascript:__doPostBack('ctl00$ContentPlaceHolder1$ucVehicleList$rptVehicle$ctl17$lbtnDelete','')" TargetMode="External"/><Relationship Id="rId3" Type="http://schemas.openxmlformats.org/officeDocument/2006/relationships/hyperlink" Target="javascript:__doPostBack('ctl00$ContentPlaceHolder1$ucVehicleList$rptVehicle$ctl02$lbtnDelete','')" TargetMode="External"/><Relationship Id="rId7" Type="http://schemas.openxmlformats.org/officeDocument/2006/relationships/hyperlink" Target="javascript:__doPostBack('ctl00$ContentPlaceHolder1$ucVehicleList$rptVehicle$ctl06$lbtnDelete','')" TargetMode="External"/><Relationship Id="rId12" Type="http://schemas.openxmlformats.org/officeDocument/2006/relationships/hyperlink" Target="javascript:__doPostBack('ctl00$ContentPlaceHolder1$ucVehicleList$rptVehicle$ctl11$lbtnDelete','')" TargetMode="External"/><Relationship Id="rId17" Type="http://schemas.openxmlformats.org/officeDocument/2006/relationships/hyperlink" Target="javascript:__doPostBack('ctl00$ContentPlaceHolder1$ucVehicleList$rptVehicle$ctl16$lbtnDelete','')" TargetMode="External"/><Relationship Id="rId2" Type="http://schemas.openxmlformats.org/officeDocument/2006/relationships/image" Target="../media/image1.png"/><Relationship Id="rId16" Type="http://schemas.openxmlformats.org/officeDocument/2006/relationships/hyperlink" Target="javascript:__doPostBack('ctl00$ContentPlaceHolder1$ucVehicleList$rptVehicle$ctl15$lbtnDelete','')" TargetMode="External"/><Relationship Id="rId20" Type="http://schemas.openxmlformats.org/officeDocument/2006/relationships/hyperlink" Target="javascript:__doPostBack('ctl00$ContentPlaceHolder1$ucVehicleList$rptVehicle$ctl19$lbtnDelete','')" TargetMode="External"/><Relationship Id="rId1" Type="http://schemas.openxmlformats.org/officeDocument/2006/relationships/hyperlink" Target="javascript:__doPostBack('ctl00$ContentPlaceHolder1$ucVehicleList$rptVehicle$ctl01$lbtnDelete','')" TargetMode="External"/><Relationship Id="rId6" Type="http://schemas.openxmlformats.org/officeDocument/2006/relationships/hyperlink" Target="javascript:__doPostBack('ctl00$ContentPlaceHolder1$ucVehicleList$rptVehicle$ctl05$lbtnDelete','')" TargetMode="External"/><Relationship Id="rId11" Type="http://schemas.openxmlformats.org/officeDocument/2006/relationships/hyperlink" Target="javascript:__doPostBack('ctl00$ContentPlaceHolder1$ucVehicleList$rptVehicle$ctl10$lbtnDelete','')" TargetMode="External"/><Relationship Id="rId5" Type="http://schemas.openxmlformats.org/officeDocument/2006/relationships/hyperlink" Target="javascript:__doPostBack('ctl00$ContentPlaceHolder1$ucVehicleList$rptVehicle$ctl04$lbtnDelete','')" TargetMode="External"/><Relationship Id="rId15" Type="http://schemas.openxmlformats.org/officeDocument/2006/relationships/hyperlink" Target="javascript:__doPostBack('ctl00$ContentPlaceHolder1$ucVehicleList$rptVehicle$ctl14$lbtnDelete','')" TargetMode="External"/><Relationship Id="rId10" Type="http://schemas.openxmlformats.org/officeDocument/2006/relationships/hyperlink" Target="javascript:__doPostBack('ctl00$ContentPlaceHolder1$ucVehicleList$rptVehicle$ctl09$lbtnDelete','')" TargetMode="External"/><Relationship Id="rId19" Type="http://schemas.openxmlformats.org/officeDocument/2006/relationships/hyperlink" Target="javascript:__doPostBack('ctl00$ContentPlaceHolder1$ucVehicleList$rptVehicle$ctl18$lbtnDelete','')" TargetMode="External"/><Relationship Id="rId4" Type="http://schemas.openxmlformats.org/officeDocument/2006/relationships/hyperlink" Target="javascript:__doPostBack('ctl00$ContentPlaceHolder1$ucVehicleList$rptVehicle$ctl03$lbtnDelete','')" TargetMode="External"/><Relationship Id="rId9" Type="http://schemas.openxmlformats.org/officeDocument/2006/relationships/hyperlink" Target="javascript:__doPostBack('ctl00$ContentPlaceHolder1$ucVehicleList$rptVehicle$ctl08$lbtnDelete','')" TargetMode="External"/><Relationship Id="rId14" Type="http://schemas.openxmlformats.org/officeDocument/2006/relationships/hyperlink" Target="javascript:__doPostBack('ctl00$ContentPlaceHolder1$ucVehicleList$rptVehicle$ctl13$lbtnDelete','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16336</xdr:col>
      <xdr:colOff>5715</xdr:colOff>
      <xdr:row>25</xdr:row>
      <xdr:rowOff>0</xdr:rowOff>
    </xdr:from>
    <xdr:ext cx="127635" cy="192405"/>
    <xdr:pic>
      <xdr:nvPicPr>
        <xdr:cNvPr id="2" name="תמונה 1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85F821FA-18F7-4212-A026-AF92FAF97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39075" y="5705475"/>
          <a:ext cx="12763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3" name="תמונה 2">
          <a:hlinkClick xmlns:r="http://schemas.openxmlformats.org/officeDocument/2006/relationships" r:id="rId3" tooltip="מחיקת רכב מספר 192-53-701"/>
          <a:extLst>
            <a:ext uri="{FF2B5EF4-FFF2-40B4-BE49-F238E27FC236}">
              <a16:creationId xmlns:a16="http://schemas.microsoft.com/office/drawing/2014/main" id="{059E066B-A8CB-4335-BC6F-20FD3E8B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4" name="תמונה 3">
          <a:hlinkClick xmlns:r="http://schemas.openxmlformats.org/officeDocument/2006/relationships" r:id="rId4" tooltip="מחיקת רכב מספר 185-98-401"/>
          <a:extLst>
            <a:ext uri="{FF2B5EF4-FFF2-40B4-BE49-F238E27FC236}">
              <a16:creationId xmlns:a16="http://schemas.microsoft.com/office/drawing/2014/main" id="{D7E9413F-25FD-4070-AFB6-13B428BA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5" name="תמונה 4">
          <a:hlinkClick xmlns:r="http://schemas.openxmlformats.org/officeDocument/2006/relationships" r:id="rId5" tooltip="מחיקת רכב מספר 183-12-401"/>
          <a:extLst>
            <a:ext uri="{FF2B5EF4-FFF2-40B4-BE49-F238E27FC236}">
              <a16:creationId xmlns:a16="http://schemas.microsoft.com/office/drawing/2014/main" id="{3179895D-4DB7-4A24-A6F6-BDB32C551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6" name="תמונה 5">
          <a:hlinkClick xmlns:r="http://schemas.openxmlformats.org/officeDocument/2006/relationships" r:id="rId6" tooltip="מחיקת רכב מספר 84-431-13"/>
          <a:extLst>
            <a:ext uri="{FF2B5EF4-FFF2-40B4-BE49-F238E27FC236}">
              <a16:creationId xmlns:a16="http://schemas.microsoft.com/office/drawing/2014/main" id="{D2C25BF4-33D5-4C14-858B-02579DF56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7" name="תמונה 6">
          <a:hlinkClick xmlns:r="http://schemas.openxmlformats.org/officeDocument/2006/relationships" r:id="rId7" tooltip="מחיקת רכב מספר 79-216-39"/>
          <a:extLst>
            <a:ext uri="{FF2B5EF4-FFF2-40B4-BE49-F238E27FC236}">
              <a16:creationId xmlns:a16="http://schemas.microsoft.com/office/drawing/2014/main" id="{58187531-EBA4-4480-878B-68F82CE73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8" name="תמונה 7">
          <a:hlinkClick xmlns:r="http://schemas.openxmlformats.org/officeDocument/2006/relationships" r:id="rId8" tooltip="מחיקת רכב מספר 62-045-75"/>
          <a:extLst>
            <a:ext uri="{FF2B5EF4-FFF2-40B4-BE49-F238E27FC236}">
              <a16:creationId xmlns:a16="http://schemas.microsoft.com/office/drawing/2014/main" id="{A2DD3FD2-9230-40D9-B1AA-ECCA4B15C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9" name="תמונה 8">
          <a:hlinkClick xmlns:r="http://schemas.openxmlformats.org/officeDocument/2006/relationships" r:id="rId9" tooltip="מחיקת רכב מספר 42-744-78"/>
          <a:extLst>
            <a:ext uri="{FF2B5EF4-FFF2-40B4-BE49-F238E27FC236}">
              <a16:creationId xmlns:a16="http://schemas.microsoft.com/office/drawing/2014/main" id="{17B846AA-DAD9-45D0-9A94-D230AC318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0" name="תמונה 9">
          <a:hlinkClick xmlns:r="http://schemas.openxmlformats.org/officeDocument/2006/relationships" r:id="rId10" tooltip="מחיקת רכב מספר 10-668-34"/>
          <a:extLst>
            <a:ext uri="{FF2B5EF4-FFF2-40B4-BE49-F238E27FC236}">
              <a16:creationId xmlns:a16="http://schemas.microsoft.com/office/drawing/2014/main" id="{DAF6E8B8-756E-4795-BDAF-54073C3A8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1" name="תמונה 10">
          <a:hlinkClick xmlns:r="http://schemas.openxmlformats.org/officeDocument/2006/relationships" r:id="rId11" tooltip="מחיקת רכב מספר 182-47-101"/>
          <a:extLst>
            <a:ext uri="{FF2B5EF4-FFF2-40B4-BE49-F238E27FC236}">
              <a16:creationId xmlns:a16="http://schemas.microsoft.com/office/drawing/2014/main" id="{54B6ED2F-6643-4590-B08E-D32D161F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2" name="תמונה 11">
          <a:hlinkClick xmlns:r="http://schemas.openxmlformats.org/officeDocument/2006/relationships" r:id="rId12" tooltip="מחיקת רכב מספר 76-463-55"/>
          <a:extLst>
            <a:ext uri="{FF2B5EF4-FFF2-40B4-BE49-F238E27FC236}">
              <a16:creationId xmlns:a16="http://schemas.microsoft.com/office/drawing/2014/main" id="{E96C00D9-0A0E-4C01-9EB5-14201B2B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3" name="תמונה 12">
          <a:hlinkClick xmlns:r="http://schemas.openxmlformats.org/officeDocument/2006/relationships" r:id="rId13" tooltip="מחיקת רכב מספר 285-24-201"/>
          <a:extLst>
            <a:ext uri="{FF2B5EF4-FFF2-40B4-BE49-F238E27FC236}">
              <a16:creationId xmlns:a16="http://schemas.microsoft.com/office/drawing/2014/main" id="{EC8C5501-4F6C-40EA-BF4E-2C584740C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4" name="תמונה 13">
          <a:hlinkClick xmlns:r="http://schemas.openxmlformats.org/officeDocument/2006/relationships" r:id="rId14" tooltip="מחיקת רכב מספר 185-98-501"/>
          <a:extLst>
            <a:ext uri="{FF2B5EF4-FFF2-40B4-BE49-F238E27FC236}">
              <a16:creationId xmlns:a16="http://schemas.microsoft.com/office/drawing/2014/main" id="{85DE62C8-1968-42E1-9068-1D02A877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5" name="תמונה 14">
          <a:hlinkClick xmlns:r="http://schemas.openxmlformats.org/officeDocument/2006/relationships" r:id="rId15" tooltip="מחיקת רכב מספר 183-12-201"/>
          <a:extLst>
            <a:ext uri="{FF2B5EF4-FFF2-40B4-BE49-F238E27FC236}">
              <a16:creationId xmlns:a16="http://schemas.microsoft.com/office/drawing/2014/main" id="{D9620A28-8139-45EF-AF40-BDB5838F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6" name="תמונה 15">
          <a:hlinkClick xmlns:r="http://schemas.openxmlformats.org/officeDocument/2006/relationships" r:id="rId16" tooltip="מחיקת רכב מספר 82-806-86"/>
          <a:extLst>
            <a:ext uri="{FF2B5EF4-FFF2-40B4-BE49-F238E27FC236}">
              <a16:creationId xmlns:a16="http://schemas.microsoft.com/office/drawing/2014/main" id="{DC5540C6-8FD5-4677-8608-7DD0F4BD9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7" name="תמונה 16">
          <a:hlinkClick xmlns:r="http://schemas.openxmlformats.org/officeDocument/2006/relationships" r:id="rId17" tooltip="מחיקת רכב מספר 68-232-55"/>
          <a:extLst>
            <a:ext uri="{FF2B5EF4-FFF2-40B4-BE49-F238E27FC236}">
              <a16:creationId xmlns:a16="http://schemas.microsoft.com/office/drawing/2014/main" id="{E85757F0-E8DF-4094-9DC4-2880A158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8" name="תמונה 17">
          <a:hlinkClick xmlns:r="http://schemas.openxmlformats.org/officeDocument/2006/relationships" r:id="rId18" tooltip="מחיקת רכב מספר 515-14-401"/>
          <a:extLst>
            <a:ext uri="{FF2B5EF4-FFF2-40B4-BE49-F238E27FC236}">
              <a16:creationId xmlns:a16="http://schemas.microsoft.com/office/drawing/2014/main" id="{4E060F6F-5B7D-4BEC-86E0-13AE69EE6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19" name="תמונה 18">
          <a:hlinkClick xmlns:r="http://schemas.openxmlformats.org/officeDocument/2006/relationships" r:id="rId19" tooltip="מחיקת רכב מספר 515-13-101"/>
          <a:extLst>
            <a:ext uri="{FF2B5EF4-FFF2-40B4-BE49-F238E27FC236}">
              <a16:creationId xmlns:a16="http://schemas.microsoft.com/office/drawing/2014/main" id="{69E3ED8B-5009-496B-87B4-2C495F09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16334</xdr:col>
      <xdr:colOff>257175</xdr:colOff>
      <xdr:row>25</xdr:row>
      <xdr:rowOff>0</xdr:rowOff>
    </xdr:from>
    <xdr:ext cx="146685" cy="192405"/>
    <xdr:pic>
      <xdr:nvPicPr>
        <xdr:cNvPr id="20" name="תמונה 19">
          <a:hlinkClick xmlns:r="http://schemas.openxmlformats.org/officeDocument/2006/relationships" r:id="rId20" tooltip="מחיקת רכב מספר 501-13-501"/>
          <a:extLst>
            <a:ext uri="{FF2B5EF4-FFF2-40B4-BE49-F238E27FC236}">
              <a16:creationId xmlns:a16="http://schemas.microsoft.com/office/drawing/2014/main" id="{08FDFFD4-8B5E-456B-9B07-ED421360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655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16331</xdr:col>
      <xdr:colOff>430530</xdr:colOff>
      <xdr:row>25</xdr:row>
      <xdr:rowOff>0</xdr:rowOff>
    </xdr:from>
    <xdr:ext cx="140970" cy="192405"/>
    <xdr:pic>
      <xdr:nvPicPr>
        <xdr:cNvPr id="21" name="תמונה 20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20B54171-4430-4688-B398-F0ACAF61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83900" y="5705475"/>
          <a:ext cx="14097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9E78-744E-485C-8121-E01EAC70A3FD}">
  <sheetPr filterMode="1">
    <pageSetUpPr fitToPage="1"/>
  </sheetPr>
  <dimension ref="A1:L282"/>
  <sheetViews>
    <sheetView rightToLeft="1" tabSelected="1" workbookViewId="0">
      <pane ySplit="1" topLeftCell="A9" activePane="bottomLeft" state="frozen"/>
      <selection pane="bottomLeft" activeCell="F264" sqref="F264"/>
    </sheetView>
  </sheetViews>
  <sheetFormatPr defaultRowHeight="14.5" x14ac:dyDescent="0.35"/>
  <cols>
    <col min="1" max="1" width="15.453125" bestFit="1" customWidth="1"/>
    <col min="2" max="2" width="9.08984375" bestFit="1" customWidth="1"/>
    <col min="3" max="3" width="15.54296875" bestFit="1" customWidth="1"/>
    <col min="4" max="4" width="28.36328125" style="4" bestFit="1" customWidth="1"/>
    <col min="5" max="5" width="26.453125" customWidth="1"/>
    <col min="6" max="6" width="28.90625" bestFit="1" customWidth="1"/>
    <col min="7" max="7" width="13.36328125" bestFit="1" customWidth="1"/>
    <col min="8" max="8" width="15.90625" bestFit="1" customWidth="1"/>
    <col min="9" max="9" width="17.54296875" bestFit="1" customWidth="1"/>
    <col min="10" max="10" width="12" bestFit="1" customWidth="1"/>
    <col min="11" max="11" width="17.7265625" customWidth="1"/>
  </cols>
  <sheetData>
    <row r="1" spans="1:12" x14ac:dyDescent="0.35">
      <c r="A1" s="1" t="s">
        <v>4</v>
      </c>
      <c r="B1" s="1" t="s">
        <v>5</v>
      </c>
      <c r="C1" s="2" t="s">
        <v>6</v>
      </c>
      <c r="D1" s="4" t="s">
        <v>7</v>
      </c>
      <c r="E1" s="4"/>
      <c r="F1" s="1" t="s">
        <v>8</v>
      </c>
      <c r="G1" s="3" t="s">
        <v>9</v>
      </c>
      <c r="H1" s="2" t="s">
        <v>10</v>
      </c>
      <c r="I1" s="1" t="s">
        <v>11</v>
      </c>
      <c r="J1" s="1" t="s">
        <v>12</v>
      </c>
      <c r="K1" s="1" t="s">
        <v>254</v>
      </c>
      <c r="L1" s="1" t="s">
        <v>255</v>
      </c>
    </row>
    <row r="2" spans="1:12" hidden="1" x14ac:dyDescent="0.35">
      <c r="A2" s="3">
        <v>925000432698</v>
      </c>
      <c r="B2">
        <v>13802001</v>
      </c>
      <c r="C2" s="2" t="s">
        <v>13</v>
      </c>
      <c r="D2" s="4">
        <v>45658</v>
      </c>
      <c r="E2" s="32" t="s">
        <v>246</v>
      </c>
      <c r="F2" s="1" t="s">
        <v>15</v>
      </c>
      <c r="G2" s="3">
        <v>4.0999999999999996</v>
      </c>
      <c r="H2" s="2">
        <v>1</v>
      </c>
      <c r="I2" s="1" t="s">
        <v>16</v>
      </c>
      <c r="J2" s="1" t="s">
        <v>16</v>
      </c>
      <c r="K2" t="str">
        <f>VLOOKUP(B2,'רכבים מעקב טיפולים_2025 (2)'!$E:$F,2,)</f>
        <v xml:space="preserve">גאיה שמעוני </v>
      </c>
      <c r="L2" t="str">
        <f>IF(OR(E2 = "Saturday", E2 = "Friday"),"yes","no")</f>
        <v>no</v>
      </c>
    </row>
    <row r="3" spans="1:12" hidden="1" x14ac:dyDescent="0.35">
      <c r="A3">
        <v>925000432698</v>
      </c>
      <c r="B3">
        <v>13802001</v>
      </c>
      <c r="C3" s="2" t="s">
        <v>13</v>
      </c>
      <c r="D3" s="4">
        <v>45658</v>
      </c>
      <c r="E3" s="32" t="s">
        <v>246</v>
      </c>
      <c r="F3" s="1" t="s">
        <v>18</v>
      </c>
      <c r="G3" s="3">
        <v>4.0999999999999996</v>
      </c>
      <c r="H3" s="2">
        <v>1</v>
      </c>
      <c r="I3" s="1" t="s">
        <v>16</v>
      </c>
      <c r="J3" s="1" t="s">
        <v>16</v>
      </c>
      <c r="K3" t="str">
        <f>VLOOKUP(B3,'רכבים מעקב טיפולים_2025 (2)'!$E:$F,2,)</f>
        <v xml:space="preserve">גאיה שמעוני </v>
      </c>
      <c r="L3" t="str">
        <f t="shared" ref="L3:L66" si="0">IF(OR(E3 = "Saturday", E3 = "Friday"),"yes","no")</f>
        <v>no</v>
      </c>
    </row>
    <row r="4" spans="1:12" hidden="1" x14ac:dyDescent="0.35">
      <c r="A4">
        <v>925000432698</v>
      </c>
      <c r="B4">
        <v>13802001</v>
      </c>
      <c r="C4" s="2" t="s">
        <v>13</v>
      </c>
      <c r="D4" s="4">
        <v>45665</v>
      </c>
      <c r="E4" s="32" t="s">
        <v>246</v>
      </c>
      <c r="F4" s="1" t="s">
        <v>15</v>
      </c>
      <c r="G4" s="3">
        <v>4.0999999999999996</v>
      </c>
      <c r="H4" s="2">
        <v>1</v>
      </c>
      <c r="I4" s="1" t="s">
        <v>16</v>
      </c>
      <c r="J4" s="1" t="s">
        <v>16</v>
      </c>
      <c r="K4" t="str">
        <f>VLOOKUP(B4,'רכבים מעקב טיפולים_2025 (2)'!$E:$F,2,)</f>
        <v xml:space="preserve">גאיה שמעוני </v>
      </c>
      <c r="L4" t="str">
        <f t="shared" si="0"/>
        <v>no</v>
      </c>
    </row>
    <row r="5" spans="1:12" hidden="1" x14ac:dyDescent="0.35">
      <c r="A5">
        <v>925000432698</v>
      </c>
      <c r="B5">
        <v>13802001</v>
      </c>
      <c r="C5" s="2" t="s">
        <v>13</v>
      </c>
      <c r="D5" s="4">
        <v>45665</v>
      </c>
      <c r="E5" s="32" t="s">
        <v>246</v>
      </c>
      <c r="F5" s="1" t="s">
        <v>18</v>
      </c>
      <c r="G5" s="3">
        <v>4.0999999999999996</v>
      </c>
      <c r="H5" s="2">
        <v>1</v>
      </c>
      <c r="I5" s="1" t="s">
        <v>16</v>
      </c>
      <c r="J5" s="1" t="s">
        <v>16</v>
      </c>
      <c r="K5" t="str">
        <f>VLOOKUP(B5,'רכבים מעקב טיפולים_2025 (2)'!$E:$F,2,)</f>
        <v xml:space="preserve">גאיה שמעוני </v>
      </c>
      <c r="L5" t="str">
        <f t="shared" si="0"/>
        <v>no</v>
      </c>
    </row>
    <row r="6" spans="1:12" hidden="1" x14ac:dyDescent="0.35">
      <c r="A6">
        <v>925000432698</v>
      </c>
      <c r="B6">
        <v>13802001</v>
      </c>
      <c r="C6" s="2" t="s">
        <v>13</v>
      </c>
      <c r="D6" s="4">
        <v>45666</v>
      </c>
      <c r="E6" s="32" t="s">
        <v>248</v>
      </c>
      <c r="F6" s="1" t="s">
        <v>15</v>
      </c>
      <c r="G6" s="3">
        <v>4.0999999999999996</v>
      </c>
      <c r="H6" s="2">
        <v>1</v>
      </c>
      <c r="I6" s="1" t="s">
        <v>16</v>
      </c>
      <c r="J6" s="1" t="s">
        <v>16</v>
      </c>
      <c r="K6" t="str">
        <f>VLOOKUP(B6,'רכבים מעקב טיפולים_2025 (2)'!$E:$F,2,)</f>
        <v xml:space="preserve">גאיה שמעוני </v>
      </c>
      <c r="L6" t="str">
        <f t="shared" si="0"/>
        <v>no</v>
      </c>
    </row>
    <row r="7" spans="1:12" hidden="1" x14ac:dyDescent="0.35">
      <c r="A7">
        <v>925000432698</v>
      </c>
      <c r="B7">
        <v>13802001</v>
      </c>
      <c r="C7" s="2" t="s">
        <v>13</v>
      </c>
      <c r="D7" s="4">
        <v>45669</v>
      </c>
      <c r="E7" s="32" t="s">
        <v>249</v>
      </c>
      <c r="F7" s="1" t="s">
        <v>18</v>
      </c>
      <c r="G7" s="3">
        <v>4.0999999999999996</v>
      </c>
      <c r="H7" s="2">
        <v>1</v>
      </c>
      <c r="I7" s="1" t="s">
        <v>16</v>
      </c>
      <c r="J7" s="1" t="s">
        <v>16</v>
      </c>
      <c r="K7" t="str">
        <f>VLOOKUP(B7,'רכבים מעקב טיפולים_2025 (2)'!$E:$F,2,)</f>
        <v xml:space="preserve">גאיה שמעוני </v>
      </c>
      <c r="L7" t="str">
        <f t="shared" si="0"/>
        <v>no</v>
      </c>
    </row>
    <row r="8" spans="1:12" hidden="1" x14ac:dyDescent="0.35">
      <c r="A8">
        <v>925000432698</v>
      </c>
      <c r="B8">
        <v>13802001</v>
      </c>
      <c r="C8" s="2" t="s">
        <v>13</v>
      </c>
      <c r="D8" s="4">
        <v>45672</v>
      </c>
      <c r="E8" s="32" t="s">
        <v>246</v>
      </c>
      <c r="F8" s="1" t="s">
        <v>18</v>
      </c>
      <c r="G8" s="3">
        <v>4.0999999999999996</v>
      </c>
      <c r="H8" s="2">
        <v>1</v>
      </c>
      <c r="I8" s="1" t="s">
        <v>16</v>
      </c>
      <c r="J8" s="1" t="s">
        <v>16</v>
      </c>
      <c r="K8" t="str">
        <f>VLOOKUP(B8,'רכבים מעקב טיפולים_2025 (2)'!$E:$F,2,)</f>
        <v xml:space="preserve">גאיה שמעוני </v>
      </c>
      <c r="L8" t="str">
        <f t="shared" si="0"/>
        <v>no</v>
      </c>
    </row>
    <row r="9" spans="1:12" x14ac:dyDescent="0.35">
      <c r="A9">
        <v>925000432698</v>
      </c>
      <c r="B9">
        <v>13802001</v>
      </c>
      <c r="C9" s="2" t="s">
        <v>13</v>
      </c>
      <c r="D9" s="4">
        <v>45674</v>
      </c>
      <c r="E9" s="32" t="s">
        <v>253</v>
      </c>
      <c r="F9" s="1" t="s">
        <v>25</v>
      </c>
      <c r="G9" s="3">
        <v>2.34</v>
      </c>
      <c r="H9" s="2">
        <v>1</v>
      </c>
      <c r="I9" s="1" t="s">
        <v>16</v>
      </c>
      <c r="J9" s="1" t="s">
        <v>16</v>
      </c>
      <c r="K9" t="str">
        <f>VLOOKUP(B9,'רכבים מעקב טיפולים_2025 (2)'!$E:$F,2,)</f>
        <v xml:space="preserve">גאיה שמעוני </v>
      </c>
      <c r="L9" t="str">
        <f t="shared" si="0"/>
        <v>yes</v>
      </c>
    </row>
    <row r="10" spans="1:12" x14ac:dyDescent="0.35">
      <c r="A10">
        <v>925000432698</v>
      </c>
      <c r="B10">
        <v>31339202</v>
      </c>
      <c r="C10" s="2" t="s">
        <v>13</v>
      </c>
      <c r="D10" s="4">
        <v>45661</v>
      </c>
      <c r="E10" s="32" t="s">
        <v>252</v>
      </c>
      <c r="F10" s="1" t="s">
        <v>15</v>
      </c>
      <c r="G10" s="3">
        <v>4.0999999999999996</v>
      </c>
      <c r="H10" s="2">
        <v>1</v>
      </c>
      <c r="I10" s="1" t="s">
        <v>16</v>
      </c>
      <c r="J10" s="1" t="s">
        <v>16</v>
      </c>
      <c r="K10" t="str">
        <f>VLOOKUP(B10,'רכבים מעקב טיפולים_2025 (2)'!$E:$F,2,)</f>
        <v xml:space="preserve">דוד זילברמן </v>
      </c>
      <c r="L10" t="str">
        <f t="shared" si="0"/>
        <v>yes</v>
      </c>
    </row>
    <row r="11" spans="1:12" hidden="1" x14ac:dyDescent="0.35">
      <c r="A11">
        <v>925000432698</v>
      </c>
      <c r="B11">
        <v>40295602</v>
      </c>
      <c r="C11" s="2" t="s">
        <v>13</v>
      </c>
      <c r="D11" s="4">
        <v>45664</v>
      </c>
      <c r="E11" s="32" t="s">
        <v>250</v>
      </c>
      <c r="F11" s="1" t="s">
        <v>18</v>
      </c>
      <c r="G11" s="3">
        <v>4.0999999999999996</v>
      </c>
      <c r="H11" s="2">
        <v>1</v>
      </c>
      <c r="I11" s="1" t="s">
        <v>16</v>
      </c>
      <c r="J11" s="1" t="s">
        <v>16</v>
      </c>
      <c r="K11" t="str">
        <f>VLOOKUP(B11,'רכבים מעקב טיפולים_2025 (2)'!$E:$F,2,)</f>
        <v>יאיר חסידוף</v>
      </c>
      <c r="L11" t="str">
        <f t="shared" si="0"/>
        <v>no</v>
      </c>
    </row>
    <row r="12" spans="1:12" hidden="1" x14ac:dyDescent="0.35">
      <c r="A12">
        <v>925000432698</v>
      </c>
      <c r="B12">
        <v>40295602</v>
      </c>
      <c r="C12" s="2" t="s">
        <v>13</v>
      </c>
      <c r="D12" s="4">
        <v>45664</v>
      </c>
      <c r="E12" s="32" t="s">
        <v>250</v>
      </c>
      <c r="F12" s="1" t="s">
        <v>15</v>
      </c>
      <c r="G12" s="3">
        <v>4.0999999999999996</v>
      </c>
      <c r="H12" s="2">
        <v>1</v>
      </c>
      <c r="I12" s="1" t="s">
        <v>16</v>
      </c>
      <c r="J12" s="1" t="s">
        <v>16</v>
      </c>
      <c r="K12" t="str">
        <f>VLOOKUP(B12,'רכבים מעקב טיפולים_2025 (2)'!$E:$F,2,)</f>
        <v>יאיר חסידוף</v>
      </c>
      <c r="L12" t="str">
        <f t="shared" si="0"/>
        <v>no</v>
      </c>
    </row>
    <row r="13" spans="1:12" hidden="1" x14ac:dyDescent="0.35">
      <c r="A13">
        <v>925000432698</v>
      </c>
      <c r="B13">
        <v>50113501</v>
      </c>
      <c r="C13" s="2" t="s">
        <v>13</v>
      </c>
      <c r="D13" s="4">
        <v>45672</v>
      </c>
      <c r="E13" s="32" t="s">
        <v>246</v>
      </c>
      <c r="F13" s="1" t="s">
        <v>15</v>
      </c>
      <c r="G13" s="3">
        <v>4.0999999999999996</v>
      </c>
      <c r="H13" s="2">
        <v>1</v>
      </c>
      <c r="I13" s="1" t="s">
        <v>16</v>
      </c>
      <c r="J13" s="1" t="s">
        <v>16</v>
      </c>
      <c r="K13" t="str">
        <f>VLOOKUP(B13,'רכבים מעקב טיפולים_2025 (2)'!$E:$F,2,)</f>
        <v>יאיר חסידוב</v>
      </c>
      <c r="L13" t="str">
        <f t="shared" si="0"/>
        <v>no</v>
      </c>
    </row>
    <row r="14" spans="1:12" hidden="1" x14ac:dyDescent="0.35">
      <c r="A14">
        <v>925000432698</v>
      </c>
      <c r="B14">
        <v>53484801</v>
      </c>
      <c r="C14" s="2" t="s">
        <v>13</v>
      </c>
      <c r="D14" s="4">
        <v>45670</v>
      </c>
      <c r="E14" s="32" t="s">
        <v>251</v>
      </c>
      <c r="F14" s="1" t="s">
        <v>31</v>
      </c>
      <c r="G14" s="3">
        <v>2.93</v>
      </c>
      <c r="H14" s="2">
        <v>1</v>
      </c>
      <c r="I14" s="1" t="s">
        <v>16</v>
      </c>
      <c r="J14" s="1" t="s">
        <v>16</v>
      </c>
      <c r="K14" t="str">
        <f>VLOOKUP(B14,'רכבים מעקב טיפולים_2025 (2)'!$E:$F,2,)</f>
        <v>איציק גבע</v>
      </c>
      <c r="L14" t="str">
        <f t="shared" si="0"/>
        <v>no</v>
      </c>
    </row>
    <row r="15" spans="1:12" hidden="1" x14ac:dyDescent="0.35">
      <c r="A15">
        <v>925000432698</v>
      </c>
      <c r="B15">
        <v>53484801</v>
      </c>
      <c r="C15" s="2" t="s">
        <v>13</v>
      </c>
      <c r="D15" s="4">
        <v>45670</v>
      </c>
      <c r="E15" s="32" t="s">
        <v>251</v>
      </c>
      <c r="F15" s="1" t="s">
        <v>33</v>
      </c>
      <c r="G15" s="3">
        <v>-1.41</v>
      </c>
      <c r="H15" s="2">
        <v>1</v>
      </c>
      <c r="I15" s="1" t="s">
        <v>16</v>
      </c>
      <c r="J15" s="1" t="s">
        <v>16</v>
      </c>
      <c r="K15" t="str">
        <f>VLOOKUP(B15,'רכבים מעקב טיפולים_2025 (2)'!$E:$F,2,)</f>
        <v>איציק גבע</v>
      </c>
      <c r="L15" t="str">
        <f t="shared" si="0"/>
        <v>no</v>
      </c>
    </row>
    <row r="16" spans="1:12" hidden="1" x14ac:dyDescent="0.35">
      <c r="A16">
        <v>925000432698</v>
      </c>
      <c r="B16">
        <v>53484801</v>
      </c>
      <c r="C16" s="2" t="s">
        <v>13</v>
      </c>
      <c r="D16" s="4">
        <v>45670</v>
      </c>
      <c r="E16" s="32" t="s">
        <v>251</v>
      </c>
      <c r="F16" s="1" t="s">
        <v>15</v>
      </c>
      <c r="G16" s="3">
        <v>4.0999999999999996</v>
      </c>
      <c r="H16" s="2">
        <v>1</v>
      </c>
      <c r="I16" s="1" t="s">
        <v>16</v>
      </c>
      <c r="J16" s="1" t="s">
        <v>16</v>
      </c>
      <c r="K16" t="str">
        <f>VLOOKUP(B16,'רכבים מעקב טיפולים_2025 (2)'!$E:$F,2,)</f>
        <v>איציק גבע</v>
      </c>
      <c r="L16" t="str">
        <f t="shared" si="0"/>
        <v>no</v>
      </c>
    </row>
    <row r="17" spans="1:12" hidden="1" x14ac:dyDescent="0.35">
      <c r="A17">
        <v>925000432698</v>
      </c>
      <c r="B17">
        <v>54718201</v>
      </c>
      <c r="C17" s="2" t="s">
        <v>13</v>
      </c>
      <c r="D17" s="4">
        <v>45663</v>
      </c>
      <c r="E17" s="32" t="s">
        <v>251</v>
      </c>
      <c r="F17" s="1" t="s">
        <v>15</v>
      </c>
      <c r="G17" s="3">
        <v>4.0999999999999996</v>
      </c>
      <c r="H17" s="2">
        <v>1</v>
      </c>
      <c r="I17" s="1" t="s">
        <v>16</v>
      </c>
      <c r="J17" s="1" t="s">
        <v>16</v>
      </c>
      <c r="K17" t="str">
        <f>VLOOKUP(B17,'רכבים מעקב טיפולים_2025 (2)'!$E:$F,2,)</f>
        <v>עמית רוזנשטיין</v>
      </c>
      <c r="L17" t="str">
        <f t="shared" si="0"/>
        <v>no</v>
      </c>
    </row>
    <row r="18" spans="1:12" hidden="1" x14ac:dyDescent="0.35">
      <c r="A18">
        <v>925000432698</v>
      </c>
      <c r="B18">
        <v>54718201</v>
      </c>
      <c r="C18" s="2" t="s">
        <v>13</v>
      </c>
      <c r="D18" s="4">
        <v>45672</v>
      </c>
      <c r="E18" s="32" t="s">
        <v>246</v>
      </c>
      <c r="F18" s="1" t="s">
        <v>18</v>
      </c>
      <c r="G18" s="3">
        <v>4.0999999999999996</v>
      </c>
      <c r="H18" s="2">
        <v>1</v>
      </c>
      <c r="I18" s="1" t="s">
        <v>16</v>
      </c>
      <c r="J18" s="1" t="s">
        <v>16</v>
      </c>
      <c r="K18" t="str">
        <f>VLOOKUP(B18,'רכבים מעקב טיפולים_2025 (2)'!$E:$F,2,)</f>
        <v>עמית רוזנשטיין</v>
      </c>
      <c r="L18" t="str">
        <f t="shared" si="0"/>
        <v>no</v>
      </c>
    </row>
    <row r="19" spans="1:12" hidden="1" x14ac:dyDescent="0.35">
      <c r="A19">
        <v>925000432698</v>
      </c>
      <c r="B19">
        <v>54718201</v>
      </c>
      <c r="C19" s="2" t="s">
        <v>13</v>
      </c>
      <c r="D19" s="4">
        <v>45672</v>
      </c>
      <c r="E19" s="32" t="s">
        <v>246</v>
      </c>
      <c r="F19" s="1" t="s">
        <v>15</v>
      </c>
      <c r="G19" s="3">
        <v>4.0999999999999996</v>
      </c>
      <c r="H19" s="2">
        <v>1</v>
      </c>
      <c r="I19" s="1" t="s">
        <v>16</v>
      </c>
      <c r="J19" s="1" t="s">
        <v>16</v>
      </c>
      <c r="K19" t="str">
        <f>VLOOKUP(B19,'רכבים מעקב טיפולים_2025 (2)'!$E:$F,2,)</f>
        <v>עמית רוזנשטיין</v>
      </c>
      <c r="L19" t="str">
        <f t="shared" si="0"/>
        <v>no</v>
      </c>
    </row>
    <row r="20" spans="1:12" hidden="1" x14ac:dyDescent="0.35">
      <c r="A20">
        <v>925000432698</v>
      </c>
      <c r="B20">
        <v>62923103</v>
      </c>
      <c r="C20" s="2" t="s">
        <v>13</v>
      </c>
      <c r="D20" s="4">
        <v>45670</v>
      </c>
      <c r="E20" s="32" t="s">
        <v>251</v>
      </c>
      <c r="F20" s="1" t="s">
        <v>31</v>
      </c>
      <c r="G20" s="3">
        <v>2.93</v>
      </c>
      <c r="H20" s="2">
        <v>1</v>
      </c>
      <c r="I20" s="1" t="s">
        <v>16</v>
      </c>
      <c r="J20" s="1" t="s">
        <v>16</v>
      </c>
      <c r="K20" t="str">
        <f>VLOOKUP(B20,'רכבים מעקב טיפולים_2025 (2)'!$E:$F,2,)</f>
        <v>מחסן ספרינטר</v>
      </c>
      <c r="L20" t="str">
        <f t="shared" si="0"/>
        <v>no</v>
      </c>
    </row>
    <row r="21" spans="1:12" hidden="1" x14ac:dyDescent="0.35">
      <c r="A21">
        <v>925000432698</v>
      </c>
      <c r="B21">
        <v>62923103</v>
      </c>
      <c r="C21" s="2" t="s">
        <v>13</v>
      </c>
      <c r="D21" s="4">
        <v>45672</v>
      </c>
      <c r="E21" s="32" t="s">
        <v>246</v>
      </c>
      <c r="F21" s="1" t="s">
        <v>18</v>
      </c>
      <c r="G21" s="3">
        <v>4.0999999999999996</v>
      </c>
      <c r="H21" s="2">
        <v>1</v>
      </c>
      <c r="I21" s="1" t="s">
        <v>16</v>
      </c>
      <c r="J21" s="1" t="s">
        <v>16</v>
      </c>
      <c r="K21" t="str">
        <f>VLOOKUP(B21,'רכבים מעקב טיפולים_2025 (2)'!$E:$F,2,)</f>
        <v>מחסן ספרינטר</v>
      </c>
      <c r="L21" t="str">
        <f t="shared" si="0"/>
        <v>no</v>
      </c>
    </row>
    <row r="22" spans="1:12" hidden="1" x14ac:dyDescent="0.35">
      <c r="A22">
        <v>925000432698</v>
      </c>
      <c r="B22">
        <v>62923103</v>
      </c>
      <c r="C22" s="2" t="s">
        <v>13</v>
      </c>
      <c r="D22" s="4">
        <v>45672</v>
      </c>
      <c r="E22" s="32" t="s">
        <v>246</v>
      </c>
      <c r="F22" s="1" t="s">
        <v>31</v>
      </c>
      <c r="G22" s="3">
        <v>2.93</v>
      </c>
      <c r="H22" s="2">
        <v>1</v>
      </c>
      <c r="I22" s="1" t="s">
        <v>16</v>
      </c>
      <c r="J22" s="1" t="s">
        <v>16</v>
      </c>
      <c r="K22" t="str">
        <f>VLOOKUP(B22,'רכבים מעקב טיפולים_2025 (2)'!$E:$F,2,)</f>
        <v>מחסן ספרינטר</v>
      </c>
      <c r="L22" t="str">
        <f t="shared" si="0"/>
        <v>no</v>
      </c>
    </row>
    <row r="23" spans="1:12" hidden="1" x14ac:dyDescent="0.35">
      <c r="A23">
        <v>925000432698</v>
      </c>
      <c r="B23">
        <v>62923103</v>
      </c>
      <c r="C23" s="2" t="s">
        <v>13</v>
      </c>
      <c r="D23" s="4">
        <v>45672</v>
      </c>
      <c r="E23" s="32" t="s">
        <v>246</v>
      </c>
      <c r="F23" s="1" t="s">
        <v>33</v>
      </c>
      <c r="G23" s="3">
        <v>-1.41</v>
      </c>
      <c r="H23" s="2">
        <v>1</v>
      </c>
      <c r="I23" s="1" t="s">
        <v>16</v>
      </c>
      <c r="J23" s="1" t="s">
        <v>16</v>
      </c>
      <c r="K23" t="str">
        <f>VLOOKUP(B23,'רכבים מעקב טיפולים_2025 (2)'!$E:$F,2,)</f>
        <v>מחסן ספרינטר</v>
      </c>
      <c r="L23" t="str">
        <f t="shared" si="0"/>
        <v>no</v>
      </c>
    </row>
    <row r="24" spans="1:12" hidden="1" x14ac:dyDescent="0.35">
      <c r="A24">
        <v>925000432698</v>
      </c>
      <c r="B24">
        <v>62923103</v>
      </c>
      <c r="C24" s="2" t="s">
        <v>13</v>
      </c>
      <c r="D24" s="4">
        <v>45672</v>
      </c>
      <c r="E24" s="32" t="s">
        <v>246</v>
      </c>
      <c r="F24" s="1" t="s">
        <v>15</v>
      </c>
      <c r="G24" s="3">
        <v>4.0999999999999996</v>
      </c>
      <c r="H24" s="2">
        <v>1</v>
      </c>
      <c r="I24" s="1" t="s">
        <v>16</v>
      </c>
      <c r="J24" s="1" t="s">
        <v>16</v>
      </c>
      <c r="K24" t="str">
        <f>VLOOKUP(B24,'רכבים מעקב טיפולים_2025 (2)'!$E:$F,2,)</f>
        <v>מחסן ספרינטר</v>
      </c>
      <c r="L24" t="str">
        <f t="shared" si="0"/>
        <v>no</v>
      </c>
    </row>
    <row r="25" spans="1:12" hidden="1" x14ac:dyDescent="0.35">
      <c r="A25">
        <v>925000432698</v>
      </c>
      <c r="B25">
        <v>62923103</v>
      </c>
      <c r="C25" s="2" t="s">
        <v>13</v>
      </c>
      <c r="D25" s="4">
        <v>45677</v>
      </c>
      <c r="E25" s="32" t="s">
        <v>251</v>
      </c>
      <c r="F25" s="1" t="s">
        <v>31</v>
      </c>
      <c r="G25" s="3">
        <v>2.93</v>
      </c>
      <c r="H25" s="2">
        <v>1</v>
      </c>
      <c r="I25" s="1" t="s">
        <v>16</v>
      </c>
      <c r="J25" s="1" t="s">
        <v>16</v>
      </c>
      <c r="K25" t="str">
        <f>VLOOKUP(B25,'רכבים מעקב טיפולים_2025 (2)'!$E:$F,2,)</f>
        <v>מחסן ספרינטר</v>
      </c>
      <c r="L25" t="str">
        <f t="shared" si="0"/>
        <v>no</v>
      </c>
    </row>
    <row r="26" spans="1:12" hidden="1" x14ac:dyDescent="0.35">
      <c r="A26">
        <v>925000432698</v>
      </c>
      <c r="B26">
        <v>62923103</v>
      </c>
      <c r="C26" s="2" t="s">
        <v>13</v>
      </c>
      <c r="D26" s="4">
        <v>45677</v>
      </c>
      <c r="E26" s="32" t="s">
        <v>251</v>
      </c>
      <c r="F26" s="1" t="s">
        <v>33</v>
      </c>
      <c r="G26" s="3">
        <v>-1.41</v>
      </c>
      <c r="H26" s="2">
        <v>1</v>
      </c>
      <c r="I26" s="1" t="s">
        <v>16</v>
      </c>
      <c r="J26" s="1" t="s">
        <v>16</v>
      </c>
      <c r="K26" t="str">
        <f>VLOOKUP(B26,'רכבים מעקב טיפולים_2025 (2)'!$E:$F,2,)</f>
        <v>מחסן ספרינטר</v>
      </c>
      <c r="L26" t="str">
        <f t="shared" si="0"/>
        <v>no</v>
      </c>
    </row>
    <row r="27" spans="1:12" hidden="1" x14ac:dyDescent="0.35">
      <c r="A27">
        <v>925000432698</v>
      </c>
      <c r="B27">
        <v>62923103</v>
      </c>
      <c r="C27" s="2" t="s">
        <v>13</v>
      </c>
      <c r="D27" s="4">
        <v>45677</v>
      </c>
      <c r="E27" s="32" t="s">
        <v>251</v>
      </c>
      <c r="F27" s="1" t="s">
        <v>15</v>
      </c>
      <c r="G27" s="3">
        <v>4.0999999999999996</v>
      </c>
      <c r="H27" s="2">
        <v>1</v>
      </c>
      <c r="I27" s="1" t="s">
        <v>16</v>
      </c>
      <c r="J27" s="1" t="s">
        <v>16</v>
      </c>
      <c r="K27" t="str">
        <f>VLOOKUP(B27,'רכבים מעקב טיפולים_2025 (2)'!$E:$F,2,)</f>
        <v>מחסן ספרינטר</v>
      </c>
      <c r="L27" t="str">
        <f t="shared" si="0"/>
        <v>no</v>
      </c>
    </row>
    <row r="28" spans="1:12" hidden="1" x14ac:dyDescent="0.35">
      <c r="A28">
        <v>925000432698</v>
      </c>
      <c r="B28">
        <v>63864202</v>
      </c>
      <c r="C28" s="2" t="s">
        <v>13</v>
      </c>
      <c r="D28" s="4">
        <v>45658</v>
      </c>
      <c r="E28" s="32" t="s">
        <v>246</v>
      </c>
      <c r="F28" s="1" t="s">
        <v>18</v>
      </c>
      <c r="G28" s="3">
        <v>4.0999999999999996</v>
      </c>
      <c r="H28" s="2">
        <v>1</v>
      </c>
      <c r="I28" s="1" t="s">
        <v>16</v>
      </c>
      <c r="J28" s="1" t="s">
        <v>16</v>
      </c>
      <c r="K28" t="str">
        <f>VLOOKUP(B28,'רכבים מעקב טיפולים_2025 (2)'!$E:$F,2,)</f>
        <v xml:space="preserve">אבי ברכה </v>
      </c>
      <c r="L28" t="str">
        <f t="shared" si="0"/>
        <v>no</v>
      </c>
    </row>
    <row r="29" spans="1:12" hidden="1" x14ac:dyDescent="0.35">
      <c r="A29">
        <v>925000432698</v>
      </c>
      <c r="B29">
        <v>63864202</v>
      </c>
      <c r="C29" s="2" t="s">
        <v>13</v>
      </c>
      <c r="D29" s="4">
        <v>45658</v>
      </c>
      <c r="E29" s="32" t="s">
        <v>246</v>
      </c>
      <c r="F29" s="1" t="s">
        <v>31</v>
      </c>
      <c r="G29" s="3">
        <v>2.93</v>
      </c>
      <c r="H29" s="2">
        <v>1</v>
      </c>
      <c r="I29" s="1" t="s">
        <v>16</v>
      </c>
      <c r="J29" s="1" t="s">
        <v>16</v>
      </c>
      <c r="K29" t="str">
        <f>VLOOKUP(B29,'רכבים מעקב טיפולים_2025 (2)'!$E:$F,2,)</f>
        <v xml:space="preserve">אבי ברכה </v>
      </c>
      <c r="L29" t="str">
        <f t="shared" si="0"/>
        <v>no</v>
      </c>
    </row>
    <row r="30" spans="1:12" hidden="1" x14ac:dyDescent="0.35">
      <c r="A30">
        <v>925000432698</v>
      </c>
      <c r="B30">
        <v>63864202</v>
      </c>
      <c r="C30" s="2" t="s">
        <v>13</v>
      </c>
      <c r="D30" s="4">
        <v>45658</v>
      </c>
      <c r="E30" s="32" t="s">
        <v>246</v>
      </c>
      <c r="F30" s="1" t="s">
        <v>15</v>
      </c>
      <c r="G30" s="3">
        <v>4.0999999999999996</v>
      </c>
      <c r="H30" s="2">
        <v>1</v>
      </c>
      <c r="I30" s="1" t="s">
        <v>16</v>
      </c>
      <c r="J30" s="1" t="s">
        <v>16</v>
      </c>
      <c r="K30" t="str">
        <f>VLOOKUP(B30,'רכבים מעקב טיפולים_2025 (2)'!$E:$F,2,)</f>
        <v xml:space="preserve">אבי ברכה </v>
      </c>
      <c r="L30" t="str">
        <f t="shared" si="0"/>
        <v>no</v>
      </c>
    </row>
    <row r="31" spans="1:12" hidden="1" x14ac:dyDescent="0.35">
      <c r="A31">
        <v>925000432698</v>
      </c>
      <c r="B31">
        <v>63864202</v>
      </c>
      <c r="C31" s="2" t="s">
        <v>13</v>
      </c>
      <c r="D31" s="4">
        <v>45658</v>
      </c>
      <c r="E31" s="32" t="s">
        <v>246</v>
      </c>
      <c r="F31" s="1" t="s">
        <v>33</v>
      </c>
      <c r="G31" s="3">
        <v>-1.41</v>
      </c>
      <c r="H31" s="2">
        <v>1</v>
      </c>
      <c r="I31" s="1" t="s">
        <v>16</v>
      </c>
      <c r="J31" s="1" t="s">
        <v>16</v>
      </c>
      <c r="K31" t="str">
        <f>VLOOKUP(B31,'רכבים מעקב טיפולים_2025 (2)'!$E:$F,2,)</f>
        <v xml:space="preserve">אבי ברכה </v>
      </c>
      <c r="L31" t="str">
        <f t="shared" si="0"/>
        <v>no</v>
      </c>
    </row>
    <row r="32" spans="1:12" hidden="1" x14ac:dyDescent="0.35">
      <c r="A32">
        <v>925000432698</v>
      </c>
      <c r="B32">
        <v>63864202</v>
      </c>
      <c r="C32" s="2" t="s">
        <v>13</v>
      </c>
      <c r="D32" s="4">
        <v>45659</v>
      </c>
      <c r="E32" s="32" t="s">
        <v>248</v>
      </c>
      <c r="F32" s="1" t="s">
        <v>15</v>
      </c>
      <c r="G32" s="3">
        <v>4.0999999999999996</v>
      </c>
      <c r="H32" s="2">
        <v>1</v>
      </c>
      <c r="I32" s="1" t="s">
        <v>16</v>
      </c>
      <c r="J32" s="1" t="s">
        <v>16</v>
      </c>
      <c r="K32" t="str">
        <f>VLOOKUP(B32,'רכבים מעקב טיפולים_2025 (2)'!$E:$F,2,)</f>
        <v xml:space="preserve">אבי ברכה </v>
      </c>
      <c r="L32" t="str">
        <f t="shared" si="0"/>
        <v>no</v>
      </c>
    </row>
    <row r="33" spans="1:12" hidden="1" x14ac:dyDescent="0.35">
      <c r="A33">
        <v>925000432698</v>
      </c>
      <c r="B33">
        <v>63864202</v>
      </c>
      <c r="C33" s="2" t="s">
        <v>13</v>
      </c>
      <c r="D33" s="4">
        <v>45663</v>
      </c>
      <c r="E33" s="32" t="s">
        <v>251</v>
      </c>
      <c r="F33" s="1" t="s">
        <v>18</v>
      </c>
      <c r="G33" s="3">
        <v>4.0999999999999996</v>
      </c>
      <c r="H33" s="2">
        <v>1</v>
      </c>
      <c r="I33" s="1" t="s">
        <v>16</v>
      </c>
      <c r="J33" s="1" t="s">
        <v>16</v>
      </c>
      <c r="K33" t="str">
        <f>VLOOKUP(B33,'רכבים מעקב טיפולים_2025 (2)'!$E:$F,2,)</f>
        <v xml:space="preserve">אבי ברכה </v>
      </c>
      <c r="L33" t="str">
        <f t="shared" si="0"/>
        <v>no</v>
      </c>
    </row>
    <row r="34" spans="1:12" hidden="1" x14ac:dyDescent="0.35">
      <c r="A34">
        <v>925000432698</v>
      </c>
      <c r="B34">
        <v>63864202</v>
      </c>
      <c r="C34" s="2" t="s">
        <v>13</v>
      </c>
      <c r="D34" s="4">
        <v>45664</v>
      </c>
      <c r="E34" s="32" t="s">
        <v>250</v>
      </c>
      <c r="F34" s="1" t="s">
        <v>18</v>
      </c>
      <c r="G34" s="3">
        <v>4.0999999999999996</v>
      </c>
      <c r="H34" s="2">
        <v>1</v>
      </c>
      <c r="I34" s="1" t="s">
        <v>16</v>
      </c>
      <c r="J34" s="1" t="s">
        <v>16</v>
      </c>
      <c r="K34" t="str">
        <f>VLOOKUP(B34,'רכבים מעקב טיפולים_2025 (2)'!$E:$F,2,)</f>
        <v xml:space="preserve">אבי ברכה </v>
      </c>
      <c r="L34" t="str">
        <f t="shared" si="0"/>
        <v>no</v>
      </c>
    </row>
    <row r="35" spans="1:12" hidden="1" x14ac:dyDescent="0.35">
      <c r="A35">
        <v>925000432698</v>
      </c>
      <c r="B35">
        <v>63864202</v>
      </c>
      <c r="C35" s="2" t="s">
        <v>13</v>
      </c>
      <c r="D35" s="4">
        <v>45666</v>
      </c>
      <c r="E35" s="32" t="s">
        <v>248</v>
      </c>
      <c r="F35" s="1" t="s">
        <v>18</v>
      </c>
      <c r="G35" s="3">
        <v>4.0999999999999996</v>
      </c>
      <c r="H35" s="2">
        <v>1</v>
      </c>
      <c r="I35" s="1" t="s">
        <v>16</v>
      </c>
      <c r="J35" s="1" t="s">
        <v>16</v>
      </c>
      <c r="K35" t="str">
        <f>VLOOKUP(B35,'רכבים מעקב טיפולים_2025 (2)'!$E:$F,2,)</f>
        <v xml:space="preserve">אבי ברכה </v>
      </c>
      <c r="L35" t="str">
        <f t="shared" si="0"/>
        <v>no</v>
      </c>
    </row>
    <row r="36" spans="1:12" hidden="1" x14ac:dyDescent="0.35">
      <c r="A36">
        <v>925000432698</v>
      </c>
      <c r="B36">
        <v>63864202</v>
      </c>
      <c r="C36" s="2" t="s">
        <v>13</v>
      </c>
      <c r="D36" s="4">
        <v>45666</v>
      </c>
      <c r="E36" s="32" t="s">
        <v>248</v>
      </c>
      <c r="F36" s="1" t="s">
        <v>51</v>
      </c>
      <c r="G36" s="3">
        <v>2.93</v>
      </c>
      <c r="H36" s="2">
        <v>1</v>
      </c>
      <c r="I36" s="1" t="s">
        <v>16</v>
      </c>
      <c r="J36" s="1" t="s">
        <v>16</v>
      </c>
      <c r="K36" t="str">
        <f>VLOOKUP(B36,'רכבים מעקב טיפולים_2025 (2)'!$E:$F,2,)</f>
        <v xml:space="preserve">אבי ברכה </v>
      </c>
      <c r="L36" t="str">
        <f t="shared" si="0"/>
        <v>no</v>
      </c>
    </row>
    <row r="37" spans="1:12" hidden="1" x14ac:dyDescent="0.35">
      <c r="A37">
        <v>925000432698</v>
      </c>
      <c r="B37">
        <v>63864202</v>
      </c>
      <c r="C37" s="2" t="s">
        <v>13</v>
      </c>
      <c r="D37" s="4">
        <v>45666</v>
      </c>
      <c r="E37" s="32" t="s">
        <v>248</v>
      </c>
      <c r="F37" s="1" t="s">
        <v>33</v>
      </c>
      <c r="G37" s="3">
        <v>-1.41</v>
      </c>
      <c r="H37" s="2">
        <v>1</v>
      </c>
      <c r="I37" s="1" t="s">
        <v>16</v>
      </c>
      <c r="J37" s="1" t="s">
        <v>16</v>
      </c>
      <c r="K37" t="str">
        <f>VLOOKUP(B37,'רכבים מעקב טיפולים_2025 (2)'!$E:$F,2,)</f>
        <v xml:space="preserve">אבי ברכה </v>
      </c>
      <c r="L37" t="str">
        <f t="shared" si="0"/>
        <v>no</v>
      </c>
    </row>
    <row r="38" spans="1:12" hidden="1" x14ac:dyDescent="0.35">
      <c r="A38">
        <v>925000432698</v>
      </c>
      <c r="B38">
        <v>63864202</v>
      </c>
      <c r="C38" s="2" t="s">
        <v>13</v>
      </c>
      <c r="D38" s="4">
        <v>45670</v>
      </c>
      <c r="E38" s="32" t="s">
        <v>251</v>
      </c>
      <c r="F38" s="1" t="s">
        <v>18</v>
      </c>
      <c r="G38" s="3">
        <v>4.0999999999999996</v>
      </c>
      <c r="H38" s="2">
        <v>1</v>
      </c>
      <c r="I38" s="1" t="s">
        <v>16</v>
      </c>
      <c r="J38" s="1" t="s">
        <v>16</v>
      </c>
      <c r="K38" t="str">
        <f>VLOOKUP(B38,'רכבים מעקב טיפולים_2025 (2)'!$E:$F,2,)</f>
        <v xml:space="preserve">אבי ברכה </v>
      </c>
      <c r="L38" t="str">
        <f t="shared" si="0"/>
        <v>no</v>
      </c>
    </row>
    <row r="39" spans="1:12" hidden="1" x14ac:dyDescent="0.35">
      <c r="A39">
        <v>925000432698</v>
      </c>
      <c r="B39">
        <v>63864202</v>
      </c>
      <c r="C39" s="2" t="s">
        <v>13</v>
      </c>
      <c r="D39" s="4">
        <v>45671</v>
      </c>
      <c r="E39" s="32" t="s">
        <v>250</v>
      </c>
      <c r="F39" s="1" t="s">
        <v>18</v>
      </c>
      <c r="G39" s="3">
        <v>4.0999999999999996</v>
      </c>
      <c r="H39" s="2">
        <v>1</v>
      </c>
      <c r="I39" s="1" t="s">
        <v>16</v>
      </c>
      <c r="J39" s="1" t="s">
        <v>16</v>
      </c>
      <c r="K39" t="str">
        <f>VLOOKUP(B39,'רכבים מעקב טיפולים_2025 (2)'!$E:$F,2,)</f>
        <v xml:space="preserve">אבי ברכה </v>
      </c>
      <c r="L39" t="str">
        <f t="shared" si="0"/>
        <v>no</v>
      </c>
    </row>
    <row r="40" spans="1:12" hidden="1" x14ac:dyDescent="0.35">
      <c r="A40">
        <v>925000432698</v>
      </c>
      <c r="B40">
        <v>63864202</v>
      </c>
      <c r="C40" s="2" t="s">
        <v>13</v>
      </c>
      <c r="D40" s="4">
        <v>45673</v>
      </c>
      <c r="E40" s="32" t="s">
        <v>248</v>
      </c>
      <c r="F40" s="1" t="s">
        <v>18</v>
      </c>
      <c r="G40" s="3">
        <v>4.0999999999999996</v>
      </c>
      <c r="H40" s="2">
        <v>1</v>
      </c>
      <c r="I40" s="1" t="s">
        <v>16</v>
      </c>
      <c r="J40" s="1" t="s">
        <v>16</v>
      </c>
      <c r="K40" t="str">
        <f>VLOOKUP(B40,'רכבים מעקב טיפולים_2025 (2)'!$E:$F,2,)</f>
        <v xml:space="preserve">אבי ברכה </v>
      </c>
      <c r="L40" t="str">
        <f t="shared" si="0"/>
        <v>no</v>
      </c>
    </row>
    <row r="41" spans="1:12" hidden="1" x14ac:dyDescent="0.35">
      <c r="A41">
        <v>925000432698</v>
      </c>
      <c r="B41">
        <v>63864202</v>
      </c>
      <c r="C41" s="2" t="s">
        <v>13</v>
      </c>
      <c r="D41" s="4">
        <v>45673</v>
      </c>
      <c r="E41" s="32" t="s">
        <v>248</v>
      </c>
      <c r="F41" s="1" t="s">
        <v>31</v>
      </c>
      <c r="G41" s="3">
        <v>2.93</v>
      </c>
      <c r="H41" s="2">
        <v>1</v>
      </c>
      <c r="I41" s="1" t="s">
        <v>16</v>
      </c>
      <c r="J41" s="1" t="s">
        <v>16</v>
      </c>
      <c r="K41" t="str">
        <f>VLOOKUP(B41,'רכבים מעקב טיפולים_2025 (2)'!$E:$F,2,)</f>
        <v xml:space="preserve">אבי ברכה </v>
      </c>
      <c r="L41" t="str">
        <f t="shared" si="0"/>
        <v>no</v>
      </c>
    </row>
    <row r="42" spans="1:12" hidden="1" x14ac:dyDescent="0.35">
      <c r="A42">
        <v>925000432698</v>
      </c>
      <c r="B42">
        <v>63864202</v>
      </c>
      <c r="C42" s="2" t="s">
        <v>13</v>
      </c>
      <c r="D42" s="4">
        <v>45673</v>
      </c>
      <c r="E42" s="32" t="s">
        <v>248</v>
      </c>
      <c r="F42" s="1" t="s">
        <v>15</v>
      </c>
      <c r="G42" s="3">
        <v>4.0999999999999996</v>
      </c>
      <c r="H42" s="2">
        <v>1</v>
      </c>
      <c r="I42" s="1" t="s">
        <v>16</v>
      </c>
      <c r="J42" s="1" t="s">
        <v>16</v>
      </c>
      <c r="K42" t="str">
        <f>VLOOKUP(B42,'רכבים מעקב טיפולים_2025 (2)'!$E:$F,2,)</f>
        <v xml:space="preserve">אבי ברכה </v>
      </c>
      <c r="L42" t="str">
        <f t="shared" si="0"/>
        <v>no</v>
      </c>
    </row>
    <row r="43" spans="1:12" hidden="1" x14ac:dyDescent="0.35">
      <c r="A43">
        <v>925000432698</v>
      </c>
      <c r="B43">
        <v>63864202</v>
      </c>
      <c r="C43" s="2" t="s">
        <v>13</v>
      </c>
      <c r="D43" s="4">
        <v>45673</v>
      </c>
      <c r="E43" s="32" t="s">
        <v>248</v>
      </c>
      <c r="F43" s="1" t="s">
        <v>33</v>
      </c>
      <c r="G43" s="3">
        <v>-1.41</v>
      </c>
      <c r="H43" s="2">
        <v>1</v>
      </c>
      <c r="I43" s="1" t="s">
        <v>16</v>
      </c>
      <c r="J43" s="1" t="s">
        <v>16</v>
      </c>
      <c r="K43" t="str">
        <f>VLOOKUP(B43,'רכבים מעקב טיפולים_2025 (2)'!$E:$F,2,)</f>
        <v xml:space="preserve">אבי ברכה </v>
      </c>
      <c r="L43" t="str">
        <f t="shared" si="0"/>
        <v>no</v>
      </c>
    </row>
    <row r="44" spans="1:12" hidden="1" x14ac:dyDescent="0.35">
      <c r="A44">
        <v>925000432698</v>
      </c>
      <c r="B44">
        <v>63864202</v>
      </c>
      <c r="C44" s="2" t="s">
        <v>13</v>
      </c>
      <c r="D44" s="4">
        <v>45677</v>
      </c>
      <c r="E44" s="32" t="s">
        <v>251</v>
      </c>
      <c r="F44" s="1" t="s">
        <v>18</v>
      </c>
      <c r="G44" s="3">
        <v>4.0999999999999996</v>
      </c>
      <c r="H44" s="2">
        <v>1</v>
      </c>
      <c r="I44" s="1" t="s">
        <v>16</v>
      </c>
      <c r="J44" s="1" t="s">
        <v>16</v>
      </c>
      <c r="K44" t="str">
        <f>VLOOKUP(B44,'רכבים מעקב טיפולים_2025 (2)'!$E:$F,2,)</f>
        <v xml:space="preserve">אבי ברכה </v>
      </c>
      <c r="L44" t="str">
        <f t="shared" si="0"/>
        <v>no</v>
      </c>
    </row>
    <row r="45" spans="1:12" hidden="1" x14ac:dyDescent="0.35">
      <c r="A45">
        <v>925000432698</v>
      </c>
      <c r="B45">
        <v>63864202</v>
      </c>
      <c r="C45" s="2" t="s">
        <v>13</v>
      </c>
      <c r="D45" s="4">
        <v>45677</v>
      </c>
      <c r="E45" s="32" t="s">
        <v>251</v>
      </c>
      <c r="F45" s="1" t="s">
        <v>51</v>
      </c>
      <c r="G45" s="3">
        <v>2.93</v>
      </c>
      <c r="H45" s="2">
        <v>1</v>
      </c>
      <c r="I45" s="1" t="s">
        <v>16</v>
      </c>
      <c r="J45" s="1" t="s">
        <v>16</v>
      </c>
      <c r="K45" t="str">
        <f>VLOOKUP(B45,'רכבים מעקב טיפולים_2025 (2)'!$E:$F,2,)</f>
        <v xml:space="preserve">אבי ברכה </v>
      </c>
      <c r="L45" t="str">
        <f t="shared" si="0"/>
        <v>no</v>
      </c>
    </row>
    <row r="46" spans="1:12" hidden="1" x14ac:dyDescent="0.35">
      <c r="A46">
        <v>925000432698</v>
      </c>
      <c r="B46">
        <v>63864202</v>
      </c>
      <c r="C46" s="2" t="s">
        <v>13</v>
      </c>
      <c r="D46" s="4">
        <v>45677</v>
      </c>
      <c r="E46" s="32" t="s">
        <v>251</v>
      </c>
      <c r="F46" s="1" t="s">
        <v>33</v>
      </c>
      <c r="G46" s="3">
        <v>-1.41</v>
      </c>
      <c r="H46" s="2">
        <v>1</v>
      </c>
      <c r="I46" s="1" t="s">
        <v>16</v>
      </c>
      <c r="J46" s="1" t="s">
        <v>16</v>
      </c>
      <c r="K46" t="str">
        <f>VLOOKUP(B46,'רכבים מעקב טיפולים_2025 (2)'!$E:$F,2,)</f>
        <v xml:space="preserve">אבי ברכה </v>
      </c>
      <c r="L46" t="str">
        <f t="shared" si="0"/>
        <v>no</v>
      </c>
    </row>
    <row r="47" spans="1:12" hidden="1" x14ac:dyDescent="0.35">
      <c r="A47">
        <v>925000432698</v>
      </c>
      <c r="B47">
        <v>63864202</v>
      </c>
      <c r="C47" s="2" t="s">
        <v>13</v>
      </c>
      <c r="D47" s="4">
        <v>45677</v>
      </c>
      <c r="E47" s="32" t="s">
        <v>251</v>
      </c>
      <c r="F47" s="1" t="s">
        <v>31</v>
      </c>
      <c r="G47" s="3">
        <v>2.93</v>
      </c>
      <c r="H47" s="2">
        <v>1</v>
      </c>
      <c r="I47" s="1" t="s">
        <v>16</v>
      </c>
      <c r="J47" s="1" t="s">
        <v>16</v>
      </c>
      <c r="K47" t="str">
        <f>VLOOKUP(B47,'רכבים מעקב טיפולים_2025 (2)'!$E:$F,2,)</f>
        <v xml:space="preserve">אבי ברכה </v>
      </c>
      <c r="L47" t="str">
        <f t="shared" si="0"/>
        <v>no</v>
      </c>
    </row>
    <row r="48" spans="1:12" hidden="1" x14ac:dyDescent="0.35">
      <c r="A48">
        <v>925000432698</v>
      </c>
      <c r="B48">
        <v>63864202</v>
      </c>
      <c r="C48" s="2" t="s">
        <v>13</v>
      </c>
      <c r="D48" s="4">
        <v>45677</v>
      </c>
      <c r="E48" s="32" t="s">
        <v>251</v>
      </c>
      <c r="F48" s="1" t="s">
        <v>33</v>
      </c>
      <c r="G48" s="3">
        <v>-1.41</v>
      </c>
      <c r="H48" s="2">
        <v>1</v>
      </c>
      <c r="I48" s="1" t="s">
        <v>16</v>
      </c>
      <c r="J48" s="1" t="s">
        <v>16</v>
      </c>
      <c r="K48" t="str">
        <f>VLOOKUP(B48,'רכבים מעקב טיפולים_2025 (2)'!$E:$F,2,)</f>
        <v xml:space="preserve">אבי ברכה </v>
      </c>
      <c r="L48" t="str">
        <f t="shared" si="0"/>
        <v>no</v>
      </c>
    </row>
    <row r="49" spans="1:12" hidden="1" x14ac:dyDescent="0.35">
      <c r="A49">
        <v>925000432698</v>
      </c>
      <c r="B49">
        <v>63864202</v>
      </c>
      <c r="C49" s="2" t="s">
        <v>13</v>
      </c>
      <c r="D49" s="4">
        <v>45677</v>
      </c>
      <c r="E49" s="32" t="s">
        <v>251</v>
      </c>
      <c r="F49" s="1" t="s">
        <v>15</v>
      </c>
      <c r="G49" s="3">
        <v>4.0999999999999996</v>
      </c>
      <c r="H49" s="2">
        <v>1</v>
      </c>
      <c r="I49" s="1" t="s">
        <v>16</v>
      </c>
      <c r="J49" s="1" t="s">
        <v>16</v>
      </c>
      <c r="K49" t="str">
        <f>VLOOKUP(B49,'רכבים מעקב טיפולים_2025 (2)'!$E:$F,2,)</f>
        <v xml:space="preserve">אבי ברכה </v>
      </c>
      <c r="L49" t="str">
        <f t="shared" si="0"/>
        <v>no</v>
      </c>
    </row>
    <row r="50" spans="1:12" hidden="1" x14ac:dyDescent="0.35">
      <c r="A50">
        <v>925000432698</v>
      </c>
      <c r="B50">
        <v>73382101</v>
      </c>
      <c r="C50" s="2" t="s">
        <v>13</v>
      </c>
      <c r="D50" s="4">
        <v>45658</v>
      </c>
      <c r="E50" s="32" t="s">
        <v>246</v>
      </c>
      <c r="F50" s="1" t="s">
        <v>18</v>
      </c>
      <c r="G50" s="3">
        <v>4.0999999999999996</v>
      </c>
      <c r="H50" s="2">
        <v>1</v>
      </c>
      <c r="I50" s="1" t="s">
        <v>16</v>
      </c>
      <c r="J50" s="1" t="s">
        <v>16</v>
      </c>
      <c r="K50" t="str">
        <f>VLOOKUP(B50,'רכבים מעקב טיפולים_2025 (2)'!$E:$F,2,)</f>
        <v>ארז שפירא(מאגר)</v>
      </c>
      <c r="L50" t="str">
        <f t="shared" si="0"/>
        <v>no</v>
      </c>
    </row>
    <row r="51" spans="1:12" hidden="1" x14ac:dyDescent="0.35">
      <c r="A51">
        <v>925000432698</v>
      </c>
      <c r="B51">
        <v>73382101</v>
      </c>
      <c r="C51" s="2" t="s">
        <v>13</v>
      </c>
      <c r="D51" s="4">
        <v>45658</v>
      </c>
      <c r="E51" s="32" t="s">
        <v>246</v>
      </c>
      <c r="F51" s="1" t="s">
        <v>15</v>
      </c>
      <c r="G51" s="3">
        <v>4.0999999999999996</v>
      </c>
      <c r="H51" s="2">
        <v>1</v>
      </c>
      <c r="I51" s="1" t="s">
        <v>16</v>
      </c>
      <c r="J51" s="1" t="s">
        <v>16</v>
      </c>
      <c r="K51" t="str">
        <f>VLOOKUP(B51,'רכבים מעקב טיפולים_2025 (2)'!$E:$F,2,)</f>
        <v>ארז שפירא(מאגר)</v>
      </c>
      <c r="L51" t="str">
        <f t="shared" si="0"/>
        <v>no</v>
      </c>
    </row>
    <row r="52" spans="1:12" hidden="1" x14ac:dyDescent="0.35">
      <c r="A52">
        <v>925000432698</v>
      </c>
      <c r="B52">
        <v>73382101</v>
      </c>
      <c r="C52" s="2" t="s">
        <v>13</v>
      </c>
      <c r="D52" s="4">
        <v>45669</v>
      </c>
      <c r="E52" s="32" t="s">
        <v>249</v>
      </c>
      <c r="F52" s="1" t="s">
        <v>18</v>
      </c>
      <c r="G52" s="3">
        <v>4.0999999999999996</v>
      </c>
      <c r="H52" s="2">
        <v>1</v>
      </c>
      <c r="I52" s="1" t="s">
        <v>16</v>
      </c>
      <c r="J52" s="1" t="s">
        <v>16</v>
      </c>
      <c r="K52" t="str">
        <f>VLOOKUP(B52,'רכבים מעקב טיפולים_2025 (2)'!$E:$F,2,)</f>
        <v>ארז שפירא(מאגר)</v>
      </c>
      <c r="L52" t="str">
        <f t="shared" si="0"/>
        <v>no</v>
      </c>
    </row>
    <row r="53" spans="1:12" hidden="1" x14ac:dyDescent="0.35">
      <c r="A53">
        <v>925000432698</v>
      </c>
      <c r="B53">
        <v>73382101</v>
      </c>
      <c r="C53" s="2" t="s">
        <v>13</v>
      </c>
      <c r="D53" s="4">
        <v>45669</v>
      </c>
      <c r="E53" s="32" t="s">
        <v>249</v>
      </c>
      <c r="F53" s="1" t="s">
        <v>15</v>
      </c>
      <c r="G53" s="3">
        <v>4.0999999999999996</v>
      </c>
      <c r="H53" s="2">
        <v>1</v>
      </c>
      <c r="I53" s="1" t="s">
        <v>16</v>
      </c>
      <c r="J53" s="1" t="s">
        <v>16</v>
      </c>
      <c r="K53" t="str">
        <f>VLOOKUP(B53,'רכבים מעקב טיפולים_2025 (2)'!$E:$F,2,)</f>
        <v>ארז שפירא(מאגר)</v>
      </c>
      <c r="L53" t="str">
        <f t="shared" si="0"/>
        <v>no</v>
      </c>
    </row>
    <row r="54" spans="1:12" hidden="1" x14ac:dyDescent="0.35">
      <c r="A54">
        <v>925000432698</v>
      </c>
      <c r="B54">
        <v>73382101</v>
      </c>
      <c r="C54" s="2" t="s">
        <v>13</v>
      </c>
      <c r="D54" s="4">
        <v>45672</v>
      </c>
      <c r="E54" s="32" t="s">
        <v>246</v>
      </c>
      <c r="F54" s="1" t="s">
        <v>18</v>
      </c>
      <c r="G54" s="3">
        <v>4.0999999999999996</v>
      </c>
      <c r="H54" s="2">
        <v>1</v>
      </c>
      <c r="I54" s="1" t="s">
        <v>16</v>
      </c>
      <c r="J54" s="1" t="s">
        <v>16</v>
      </c>
      <c r="K54" t="str">
        <f>VLOOKUP(B54,'רכבים מעקב טיפולים_2025 (2)'!$E:$F,2,)</f>
        <v>ארז שפירא(מאגר)</v>
      </c>
      <c r="L54" t="str">
        <f t="shared" si="0"/>
        <v>no</v>
      </c>
    </row>
    <row r="55" spans="1:12" hidden="1" x14ac:dyDescent="0.35">
      <c r="A55">
        <v>925000432698</v>
      </c>
      <c r="B55">
        <v>73382101</v>
      </c>
      <c r="C55" s="2" t="s">
        <v>13</v>
      </c>
      <c r="D55" s="4">
        <v>45672</v>
      </c>
      <c r="E55" s="32" t="s">
        <v>246</v>
      </c>
      <c r="F55" s="1" t="s">
        <v>15</v>
      </c>
      <c r="G55" s="3">
        <v>4.0999999999999996</v>
      </c>
      <c r="H55" s="2">
        <v>1</v>
      </c>
      <c r="I55" s="1" t="s">
        <v>16</v>
      </c>
      <c r="J55" s="1" t="s">
        <v>16</v>
      </c>
      <c r="K55" t="str">
        <f>VLOOKUP(B55,'רכבים מעקב טיפולים_2025 (2)'!$E:$F,2,)</f>
        <v>ארז שפירא(מאגר)</v>
      </c>
      <c r="L55" t="str">
        <f t="shared" si="0"/>
        <v>no</v>
      </c>
    </row>
    <row r="56" spans="1:12" hidden="1" x14ac:dyDescent="0.35">
      <c r="A56">
        <v>925000432698</v>
      </c>
      <c r="B56">
        <v>74599802</v>
      </c>
      <c r="C56" s="2" t="s">
        <v>67</v>
      </c>
      <c r="D56" s="4">
        <v>45658</v>
      </c>
      <c r="E56" s="32" t="s">
        <v>246</v>
      </c>
      <c r="F56" s="1" t="s">
        <v>69</v>
      </c>
      <c r="G56" s="3">
        <v>5.86</v>
      </c>
      <c r="H56" s="2">
        <v>1</v>
      </c>
      <c r="I56" s="1" t="s">
        <v>16</v>
      </c>
      <c r="J56" s="1" t="s">
        <v>16</v>
      </c>
      <c r="K56" t="str">
        <f>VLOOKUP(B56,'רכבים מעקב טיפולים_2025 (2)'!$E:$F,2,)</f>
        <v>מחסן איציק משיח</v>
      </c>
      <c r="L56" t="str">
        <f t="shared" si="0"/>
        <v>no</v>
      </c>
    </row>
    <row r="57" spans="1:12" hidden="1" x14ac:dyDescent="0.35">
      <c r="A57">
        <v>925000432698</v>
      </c>
      <c r="B57">
        <v>74599802</v>
      </c>
      <c r="C57" s="2" t="s">
        <v>67</v>
      </c>
      <c r="D57" s="4">
        <v>45658</v>
      </c>
      <c r="E57" s="32" t="s">
        <v>246</v>
      </c>
      <c r="F57" s="1" t="s">
        <v>71</v>
      </c>
      <c r="G57" s="3">
        <v>8.1999999999999993</v>
      </c>
      <c r="H57" s="2">
        <v>1</v>
      </c>
      <c r="I57" s="1" t="s">
        <v>16</v>
      </c>
      <c r="J57" s="1" t="s">
        <v>16</v>
      </c>
      <c r="K57" t="str">
        <f>VLOOKUP(B57,'רכבים מעקב טיפולים_2025 (2)'!$E:$F,2,)</f>
        <v>מחסן איציק משיח</v>
      </c>
      <c r="L57" t="str">
        <f t="shared" si="0"/>
        <v>no</v>
      </c>
    </row>
    <row r="58" spans="1:12" hidden="1" x14ac:dyDescent="0.35">
      <c r="A58">
        <v>925000432698</v>
      </c>
      <c r="B58">
        <v>74599802</v>
      </c>
      <c r="C58" s="2" t="s">
        <v>67</v>
      </c>
      <c r="D58" s="4">
        <v>45658</v>
      </c>
      <c r="E58" s="32" t="s">
        <v>246</v>
      </c>
      <c r="F58" s="1" t="s">
        <v>33</v>
      </c>
      <c r="G58" s="3">
        <v>-2.81</v>
      </c>
      <c r="H58" s="2">
        <v>1</v>
      </c>
      <c r="I58" s="1" t="s">
        <v>16</v>
      </c>
      <c r="J58" s="1" t="s">
        <v>16</v>
      </c>
      <c r="K58" t="str">
        <f>VLOOKUP(B58,'רכבים מעקב טיפולים_2025 (2)'!$E:$F,2,)</f>
        <v>מחסן איציק משיח</v>
      </c>
      <c r="L58" t="str">
        <f t="shared" si="0"/>
        <v>no</v>
      </c>
    </row>
    <row r="59" spans="1:12" hidden="1" x14ac:dyDescent="0.35">
      <c r="A59">
        <v>925000432698</v>
      </c>
      <c r="B59">
        <v>76886302</v>
      </c>
      <c r="C59" s="2" t="s">
        <v>13</v>
      </c>
      <c r="D59" s="4">
        <v>45670</v>
      </c>
      <c r="E59" s="32" t="s">
        <v>251</v>
      </c>
      <c r="F59" s="1" t="s">
        <v>51</v>
      </c>
      <c r="G59" s="3">
        <v>2.93</v>
      </c>
      <c r="H59" s="2">
        <v>1</v>
      </c>
      <c r="I59" s="1" t="s">
        <v>16</v>
      </c>
      <c r="J59" s="1" t="s">
        <v>16</v>
      </c>
      <c r="K59" t="str">
        <f>VLOOKUP(B59,'רכבים מעקב טיפולים_2025 (2)'!$E:$F,2,)</f>
        <v>יניב הררי</v>
      </c>
      <c r="L59" t="str">
        <f t="shared" si="0"/>
        <v>no</v>
      </c>
    </row>
    <row r="60" spans="1:12" s="33" customFormat="1" hidden="1" x14ac:dyDescent="0.35">
      <c r="A60" s="33">
        <v>925000432698</v>
      </c>
      <c r="B60" s="33">
        <v>88365901</v>
      </c>
      <c r="C60" s="34" t="s">
        <v>13</v>
      </c>
      <c r="D60" s="35">
        <v>45673</v>
      </c>
      <c r="E60" s="32" t="s">
        <v>248</v>
      </c>
      <c r="F60" s="36" t="s">
        <v>25</v>
      </c>
      <c r="G60" s="37">
        <v>2.34</v>
      </c>
      <c r="H60" s="34">
        <v>1</v>
      </c>
      <c r="I60" s="36" t="s">
        <v>16</v>
      </c>
      <c r="J60" s="36" t="s">
        <v>16</v>
      </c>
      <c r="K60" t="str">
        <f>VLOOKUP(B60,'רכבים מעקב טיפולים_2025 (2)'!$E:$F,2,)</f>
        <v>איציק גבע</v>
      </c>
      <c r="L60" t="str">
        <f t="shared" si="0"/>
        <v>no</v>
      </c>
    </row>
    <row r="61" spans="1:12" x14ac:dyDescent="0.35">
      <c r="A61">
        <v>925000021802</v>
      </c>
      <c r="B61">
        <v>13802001</v>
      </c>
      <c r="C61" s="2" t="s">
        <v>13</v>
      </c>
      <c r="D61" s="4">
        <v>45654</v>
      </c>
      <c r="E61" s="32" t="s">
        <v>252</v>
      </c>
      <c r="F61" s="1" t="s">
        <v>15</v>
      </c>
      <c r="G61" s="3">
        <v>4.0999999999999996</v>
      </c>
      <c r="H61" s="2">
        <v>1</v>
      </c>
      <c r="I61" s="1" t="s">
        <v>16</v>
      </c>
      <c r="J61" s="1" t="s">
        <v>16</v>
      </c>
      <c r="K61" t="str">
        <f>VLOOKUP(B61,'רכבים מעקב טיפולים_2025 (2)'!$E:$F,2,)</f>
        <v xml:space="preserve">גאיה שמעוני </v>
      </c>
      <c r="L61" t="str">
        <f t="shared" si="0"/>
        <v>yes</v>
      </c>
    </row>
    <row r="62" spans="1:12" hidden="1" x14ac:dyDescent="0.35">
      <c r="A62">
        <v>925000021802</v>
      </c>
      <c r="B62">
        <v>13802001</v>
      </c>
      <c r="C62" s="2" t="s">
        <v>13</v>
      </c>
      <c r="D62" s="4">
        <v>45655</v>
      </c>
      <c r="E62" s="32" t="s">
        <v>249</v>
      </c>
      <c r="F62" s="1" t="s">
        <v>25</v>
      </c>
      <c r="G62" s="3">
        <v>2.34</v>
      </c>
      <c r="H62" s="2">
        <v>1</v>
      </c>
      <c r="I62" s="1" t="s">
        <v>16</v>
      </c>
      <c r="J62" s="1" t="s">
        <v>16</v>
      </c>
      <c r="K62" t="str">
        <f>VLOOKUP(B62,'רכבים מעקב טיפולים_2025 (2)'!$E:$F,2,)</f>
        <v xml:space="preserve">גאיה שמעוני </v>
      </c>
      <c r="L62" t="str">
        <f t="shared" si="0"/>
        <v>no</v>
      </c>
    </row>
    <row r="63" spans="1:12" hidden="1" x14ac:dyDescent="0.35">
      <c r="A63">
        <v>925000021802</v>
      </c>
      <c r="B63">
        <v>51513101</v>
      </c>
      <c r="C63" s="2" t="s">
        <v>13</v>
      </c>
      <c r="D63" s="4">
        <v>45657</v>
      </c>
      <c r="E63" s="32" t="s">
        <v>250</v>
      </c>
      <c r="F63" s="1" t="s">
        <v>18</v>
      </c>
      <c r="G63" s="3">
        <v>4.0999999999999996</v>
      </c>
      <c r="H63" s="2">
        <v>1</v>
      </c>
      <c r="I63" s="1" t="s">
        <v>16</v>
      </c>
      <c r="J63" s="1" t="s">
        <v>16</v>
      </c>
      <c r="K63" t="str">
        <f>VLOOKUP(B63,'רכבים מעקב טיפולים_2025 (2)'!$E:$F,2,)</f>
        <v>יגאל פניאל</v>
      </c>
      <c r="L63" t="str">
        <f t="shared" si="0"/>
        <v>no</v>
      </c>
    </row>
    <row r="64" spans="1:12" hidden="1" x14ac:dyDescent="0.35">
      <c r="A64">
        <v>925000021802</v>
      </c>
      <c r="B64">
        <v>51513101</v>
      </c>
      <c r="C64" s="2" t="s">
        <v>13</v>
      </c>
      <c r="D64" s="4">
        <v>45657</v>
      </c>
      <c r="E64" s="32" t="s">
        <v>250</v>
      </c>
      <c r="F64" s="1" t="s">
        <v>15</v>
      </c>
      <c r="G64" s="3">
        <v>4.0999999999999996</v>
      </c>
      <c r="H64" s="2">
        <v>1</v>
      </c>
      <c r="I64" s="1" t="s">
        <v>16</v>
      </c>
      <c r="J64" s="1" t="s">
        <v>16</v>
      </c>
      <c r="K64" t="str">
        <f>VLOOKUP(B64,'רכבים מעקב טיפולים_2025 (2)'!$E:$F,2,)</f>
        <v>יגאל פניאל</v>
      </c>
      <c r="L64" t="str">
        <f t="shared" si="0"/>
        <v>no</v>
      </c>
    </row>
    <row r="65" spans="1:12" hidden="1" x14ac:dyDescent="0.35">
      <c r="A65">
        <v>925000021802</v>
      </c>
      <c r="B65">
        <v>53484801</v>
      </c>
      <c r="C65" s="2" t="s">
        <v>13</v>
      </c>
      <c r="D65" s="4">
        <v>45650</v>
      </c>
      <c r="E65" s="32" t="s">
        <v>250</v>
      </c>
      <c r="F65" s="1" t="s">
        <v>18</v>
      </c>
      <c r="G65" s="3">
        <v>4.0999999999999996</v>
      </c>
      <c r="H65" s="2">
        <v>1</v>
      </c>
      <c r="I65" s="1" t="s">
        <v>16</v>
      </c>
      <c r="J65" s="1" t="s">
        <v>16</v>
      </c>
      <c r="K65" t="str">
        <f>VLOOKUP(B65,'רכבים מעקב טיפולים_2025 (2)'!$E:$F,2,)</f>
        <v>איציק גבע</v>
      </c>
      <c r="L65" t="str">
        <f t="shared" si="0"/>
        <v>no</v>
      </c>
    </row>
    <row r="66" spans="1:12" hidden="1" x14ac:dyDescent="0.35">
      <c r="A66">
        <v>925000021802</v>
      </c>
      <c r="B66">
        <v>53484801</v>
      </c>
      <c r="C66" s="2" t="s">
        <v>13</v>
      </c>
      <c r="D66" s="4">
        <v>45650</v>
      </c>
      <c r="E66" s="32" t="s">
        <v>250</v>
      </c>
      <c r="F66" s="1" t="s">
        <v>15</v>
      </c>
      <c r="G66" s="3">
        <v>4.0999999999999996</v>
      </c>
      <c r="H66" s="2">
        <v>1</v>
      </c>
      <c r="I66" s="1" t="s">
        <v>16</v>
      </c>
      <c r="J66" s="1" t="s">
        <v>16</v>
      </c>
      <c r="K66" t="str">
        <f>VLOOKUP(B66,'רכבים מעקב טיפולים_2025 (2)'!$E:$F,2,)</f>
        <v>איציק גבע</v>
      </c>
      <c r="L66" t="str">
        <f t="shared" si="0"/>
        <v>no</v>
      </c>
    </row>
    <row r="67" spans="1:12" hidden="1" x14ac:dyDescent="0.35">
      <c r="A67">
        <v>925000021802</v>
      </c>
      <c r="B67">
        <v>53484801</v>
      </c>
      <c r="C67" s="2" t="s">
        <v>13</v>
      </c>
      <c r="D67" s="4">
        <v>45651</v>
      </c>
      <c r="E67" s="32" t="s">
        <v>246</v>
      </c>
      <c r="F67" s="1" t="s">
        <v>51</v>
      </c>
      <c r="G67" s="3">
        <v>2.93</v>
      </c>
      <c r="H67" s="2">
        <v>1</v>
      </c>
      <c r="I67" s="1" t="s">
        <v>16</v>
      </c>
      <c r="J67" s="1" t="s">
        <v>16</v>
      </c>
      <c r="K67" t="str">
        <f>VLOOKUP(B67,'רכבים מעקב טיפולים_2025 (2)'!$E:$F,2,)</f>
        <v>איציק גבע</v>
      </c>
      <c r="L67" t="str">
        <f t="shared" ref="L67:L130" si="1">IF(OR(E67 = "Saturday", E67 = "Friday"),"yes","no")</f>
        <v>no</v>
      </c>
    </row>
    <row r="68" spans="1:12" hidden="1" x14ac:dyDescent="0.35">
      <c r="A68">
        <v>925000021802</v>
      </c>
      <c r="B68">
        <v>53484801</v>
      </c>
      <c r="C68" s="2" t="s">
        <v>13</v>
      </c>
      <c r="D68" s="4">
        <v>45651</v>
      </c>
      <c r="E68" s="32" t="s">
        <v>246</v>
      </c>
      <c r="F68" s="1" t="s">
        <v>15</v>
      </c>
      <c r="G68" s="3">
        <v>4.0999999999999996</v>
      </c>
      <c r="H68" s="2">
        <v>1</v>
      </c>
      <c r="I68" s="1" t="s">
        <v>16</v>
      </c>
      <c r="J68" s="1" t="s">
        <v>16</v>
      </c>
      <c r="K68" t="str">
        <f>VLOOKUP(B68,'רכבים מעקב טיפולים_2025 (2)'!$E:$F,2,)</f>
        <v>איציק גבע</v>
      </c>
      <c r="L68" t="str">
        <f t="shared" si="1"/>
        <v>no</v>
      </c>
    </row>
    <row r="69" spans="1:12" hidden="1" x14ac:dyDescent="0.35">
      <c r="A69">
        <v>925000021802</v>
      </c>
      <c r="B69">
        <v>62923103</v>
      </c>
      <c r="C69" s="2" t="s">
        <v>13</v>
      </c>
      <c r="D69" s="4">
        <v>45651</v>
      </c>
      <c r="E69" s="32" t="s">
        <v>246</v>
      </c>
      <c r="F69" s="1" t="s">
        <v>18</v>
      </c>
      <c r="G69" s="3">
        <v>4.0999999999999996</v>
      </c>
      <c r="H69" s="2">
        <v>1</v>
      </c>
      <c r="I69" s="1" t="s">
        <v>16</v>
      </c>
      <c r="J69" s="1" t="s">
        <v>16</v>
      </c>
      <c r="K69" t="str">
        <f>VLOOKUP(B69,'רכבים מעקב טיפולים_2025 (2)'!$E:$F,2,)</f>
        <v>מחסן ספרינטר</v>
      </c>
      <c r="L69" t="str">
        <f t="shared" si="1"/>
        <v>no</v>
      </c>
    </row>
    <row r="70" spans="1:12" hidden="1" x14ac:dyDescent="0.35">
      <c r="A70">
        <v>925000021802</v>
      </c>
      <c r="B70">
        <v>62923103</v>
      </c>
      <c r="C70" s="2" t="s">
        <v>13</v>
      </c>
      <c r="D70" s="4">
        <v>45651</v>
      </c>
      <c r="E70" s="32" t="s">
        <v>246</v>
      </c>
      <c r="F70" s="1" t="s">
        <v>31</v>
      </c>
      <c r="G70" s="3">
        <v>2.93</v>
      </c>
      <c r="H70" s="2">
        <v>1</v>
      </c>
      <c r="I70" s="1" t="s">
        <v>16</v>
      </c>
      <c r="J70" s="1" t="s">
        <v>16</v>
      </c>
      <c r="K70" t="str">
        <f>VLOOKUP(B70,'רכבים מעקב טיפולים_2025 (2)'!$E:$F,2,)</f>
        <v>מחסן ספרינטר</v>
      </c>
      <c r="L70" t="str">
        <f t="shared" si="1"/>
        <v>no</v>
      </c>
    </row>
    <row r="71" spans="1:12" hidden="1" x14ac:dyDescent="0.35">
      <c r="A71">
        <v>925000021802</v>
      </c>
      <c r="B71">
        <v>62923103</v>
      </c>
      <c r="C71" s="2" t="s">
        <v>13</v>
      </c>
      <c r="D71" s="4">
        <v>45651</v>
      </c>
      <c r="E71" s="32" t="s">
        <v>246</v>
      </c>
      <c r="F71" s="1" t="s">
        <v>15</v>
      </c>
      <c r="G71" s="3">
        <v>4.0999999999999996</v>
      </c>
      <c r="H71" s="2">
        <v>1</v>
      </c>
      <c r="I71" s="1" t="s">
        <v>16</v>
      </c>
      <c r="J71" s="1" t="s">
        <v>16</v>
      </c>
      <c r="K71" t="str">
        <f>VLOOKUP(B71,'רכבים מעקב טיפולים_2025 (2)'!$E:$F,2,)</f>
        <v>מחסן ספרינטר</v>
      </c>
      <c r="L71" t="str">
        <f t="shared" si="1"/>
        <v>no</v>
      </c>
    </row>
    <row r="72" spans="1:12" hidden="1" x14ac:dyDescent="0.35">
      <c r="A72">
        <v>925000021802</v>
      </c>
      <c r="B72">
        <v>62923103</v>
      </c>
      <c r="C72" s="2" t="s">
        <v>13</v>
      </c>
      <c r="D72" s="4">
        <v>45651</v>
      </c>
      <c r="E72" s="32" t="s">
        <v>246</v>
      </c>
      <c r="F72" s="1" t="s">
        <v>33</v>
      </c>
      <c r="G72" s="3">
        <v>-1.41</v>
      </c>
      <c r="H72" s="2">
        <v>1</v>
      </c>
      <c r="I72" s="1" t="s">
        <v>16</v>
      </c>
      <c r="J72" s="1" t="s">
        <v>16</v>
      </c>
      <c r="K72" t="str">
        <f>VLOOKUP(B72,'רכבים מעקב טיפולים_2025 (2)'!$E:$F,2,)</f>
        <v>מחסן ספרינטר</v>
      </c>
      <c r="L72" t="str">
        <f t="shared" si="1"/>
        <v>no</v>
      </c>
    </row>
    <row r="73" spans="1:12" hidden="1" x14ac:dyDescent="0.35">
      <c r="A73">
        <v>925000021802</v>
      </c>
      <c r="B73">
        <v>63864202</v>
      </c>
      <c r="C73" s="2" t="s">
        <v>13</v>
      </c>
      <c r="D73" s="4">
        <v>45649</v>
      </c>
      <c r="E73" s="32" t="s">
        <v>251</v>
      </c>
      <c r="F73" s="1" t="s">
        <v>18</v>
      </c>
      <c r="G73" s="3">
        <v>4.0999999999999996</v>
      </c>
      <c r="H73" s="2">
        <v>1</v>
      </c>
      <c r="I73" s="1" t="s">
        <v>16</v>
      </c>
      <c r="J73" s="1" t="s">
        <v>16</v>
      </c>
      <c r="K73" t="str">
        <f>VLOOKUP(B73,'רכבים מעקב טיפולים_2025 (2)'!$E:$F,2,)</f>
        <v xml:space="preserve">אבי ברכה </v>
      </c>
      <c r="L73" t="str">
        <f t="shared" si="1"/>
        <v>no</v>
      </c>
    </row>
    <row r="74" spans="1:12" hidden="1" x14ac:dyDescent="0.35">
      <c r="A74">
        <v>925000021802</v>
      </c>
      <c r="B74">
        <v>63864202</v>
      </c>
      <c r="C74" s="2" t="s">
        <v>13</v>
      </c>
      <c r="D74" s="4">
        <v>45650</v>
      </c>
      <c r="E74" s="32" t="s">
        <v>250</v>
      </c>
      <c r="F74" s="1" t="s">
        <v>18</v>
      </c>
      <c r="G74" s="3">
        <v>4.0999999999999996</v>
      </c>
      <c r="H74" s="2">
        <v>1</v>
      </c>
      <c r="I74" s="1" t="s">
        <v>16</v>
      </c>
      <c r="J74" s="1" t="s">
        <v>16</v>
      </c>
      <c r="K74" t="str">
        <f>VLOOKUP(B74,'רכבים מעקב טיפולים_2025 (2)'!$E:$F,2,)</f>
        <v xml:space="preserve">אבי ברכה </v>
      </c>
      <c r="L74" t="str">
        <f t="shared" si="1"/>
        <v>no</v>
      </c>
    </row>
    <row r="75" spans="1:12" hidden="1" x14ac:dyDescent="0.35">
      <c r="A75">
        <v>925000021802</v>
      </c>
      <c r="B75">
        <v>63864202</v>
      </c>
      <c r="C75" s="2" t="s">
        <v>13</v>
      </c>
      <c r="D75" s="4">
        <v>45650</v>
      </c>
      <c r="E75" s="32" t="s">
        <v>250</v>
      </c>
      <c r="F75" s="1" t="s">
        <v>51</v>
      </c>
      <c r="G75" s="3">
        <v>2.93</v>
      </c>
      <c r="H75" s="2">
        <v>1</v>
      </c>
      <c r="I75" s="1" t="s">
        <v>16</v>
      </c>
      <c r="J75" s="1" t="s">
        <v>16</v>
      </c>
      <c r="K75" t="str">
        <f>VLOOKUP(B75,'רכבים מעקב טיפולים_2025 (2)'!$E:$F,2,)</f>
        <v xml:space="preserve">אבי ברכה </v>
      </c>
      <c r="L75" t="str">
        <f t="shared" si="1"/>
        <v>no</v>
      </c>
    </row>
    <row r="76" spans="1:12" hidden="1" x14ac:dyDescent="0.35">
      <c r="A76">
        <v>925000021802</v>
      </c>
      <c r="B76">
        <v>63864202</v>
      </c>
      <c r="C76" s="2" t="s">
        <v>13</v>
      </c>
      <c r="D76" s="4">
        <v>45650</v>
      </c>
      <c r="E76" s="32" t="s">
        <v>250</v>
      </c>
      <c r="F76" s="1" t="s">
        <v>33</v>
      </c>
      <c r="G76" s="3">
        <v>-1.41</v>
      </c>
      <c r="H76" s="2">
        <v>1</v>
      </c>
      <c r="I76" s="1" t="s">
        <v>16</v>
      </c>
      <c r="J76" s="1" t="s">
        <v>16</v>
      </c>
      <c r="K76" t="str">
        <f>VLOOKUP(B76,'רכבים מעקב טיפולים_2025 (2)'!$E:$F,2,)</f>
        <v xml:space="preserve">אבי ברכה </v>
      </c>
      <c r="L76" t="str">
        <f t="shared" si="1"/>
        <v>no</v>
      </c>
    </row>
    <row r="77" spans="1:12" hidden="1" x14ac:dyDescent="0.35">
      <c r="A77">
        <v>925000021802</v>
      </c>
      <c r="B77">
        <v>63864202</v>
      </c>
      <c r="C77" s="2" t="s">
        <v>13</v>
      </c>
      <c r="D77" s="4">
        <v>45650</v>
      </c>
      <c r="E77" s="32" t="s">
        <v>250</v>
      </c>
      <c r="F77" s="1" t="s">
        <v>31</v>
      </c>
      <c r="G77" s="3">
        <v>2.93</v>
      </c>
      <c r="H77" s="2">
        <v>1</v>
      </c>
      <c r="I77" s="1" t="s">
        <v>16</v>
      </c>
      <c r="J77" s="1" t="s">
        <v>16</v>
      </c>
      <c r="K77" t="str">
        <f>VLOOKUP(B77,'רכבים מעקב טיפולים_2025 (2)'!$E:$F,2,)</f>
        <v xml:space="preserve">אבי ברכה </v>
      </c>
      <c r="L77" t="str">
        <f t="shared" si="1"/>
        <v>no</v>
      </c>
    </row>
    <row r="78" spans="1:12" hidden="1" x14ac:dyDescent="0.35">
      <c r="A78">
        <v>925000021802</v>
      </c>
      <c r="B78">
        <v>63864202</v>
      </c>
      <c r="C78" s="2" t="s">
        <v>13</v>
      </c>
      <c r="D78" s="4">
        <v>45650</v>
      </c>
      <c r="E78" s="32" t="s">
        <v>250</v>
      </c>
      <c r="F78" s="1" t="s">
        <v>33</v>
      </c>
      <c r="G78" s="3">
        <v>-1.41</v>
      </c>
      <c r="H78" s="2">
        <v>1</v>
      </c>
      <c r="I78" s="1" t="s">
        <v>16</v>
      </c>
      <c r="J78" s="1" t="s">
        <v>16</v>
      </c>
      <c r="K78" t="str">
        <f>VLOOKUP(B78,'רכבים מעקב טיפולים_2025 (2)'!$E:$F,2,)</f>
        <v xml:space="preserve">אבי ברכה </v>
      </c>
      <c r="L78" t="str">
        <f t="shared" si="1"/>
        <v>no</v>
      </c>
    </row>
    <row r="79" spans="1:12" hidden="1" x14ac:dyDescent="0.35">
      <c r="A79">
        <v>925000021802</v>
      </c>
      <c r="B79">
        <v>63864202</v>
      </c>
      <c r="C79" s="2" t="s">
        <v>13</v>
      </c>
      <c r="D79" s="4">
        <v>45650</v>
      </c>
      <c r="E79" s="32" t="s">
        <v>250</v>
      </c>
      <c r="F79" s="1" t="s">
        <v>15</v>
      </c>
      <c r="G79" s="3">
        <v>4.0999999999999996</v>
      </c>
      <c r="H79" s="2">
        <v>1</v>
      </c>
      <c r="I79" s="1" t="s">
        <v>16</v>
      </c>
      <c r="J79" s="1" t="s">
        <v>16</v>
      </c>
      <c r="K79" t="str">
        <f>VLOOKUP(B79,'רכבים מעקב טיפולים_2025 (2)'!$E:$F,2,)</f>
        <v xml:space="preserve">אבי ברכה </v>
      </c>
      <c r="L79" t="str">
        <f t="shared" si="1"/>
        <v>no</v>
      </c>
    </row>
    <row r="80" spans="1:12" hidden="1" x14ac:dyDescent="0.35">
      <c r="A80">
        <v>925000021802</v>
      </c>
      <c r="B80">
        <v>63864202</v>
      </c>
      <c r="C80" s="2" t="s">
        <v>13</v>
      </c>
      <c r="D80" s="4">
        <v>45657</v>
      </c>
      <c r="E80" s="32" t="s">
        <v>250</v>
      </c>
      <c r="F80" s="1" t="s">
        <v>31</v>
      </c>
      <c r="G80" s="3">
        <v>2.93</v>
      </c>
      <c r="H80" s="2">
        <v>1</v>
      </c>
      <c r="I80" s="1" t="s">
        <v>16</v>
      </c>
      <c r="J80" s="1" t="s">
        <v>16</v>
      </c>
      <c r="K80" t="str">
        <f>VLOOKUP(B80,'רכבים מעקב טיפולים_2025 (2)'!$E:$F,2,)</f>
        <v xml:space="preserve">אבי ברכה </v>
      </c>
      <c r="L80" t="str">
        <f t="shared" si="1"/>
        <v>no</v>
      </c>
    </row>
    <row r="81" spans="1:12" hidden="1" x14ac:dyDescent="0.35">
      <c r="A81">
        <v>925000021802</v>
      </c>
      <c r="B81">
        <v>63864202</v>
      </c>
      <c r="C81" s="2" t="s">
        <v>13</v>
      </c>
      <c r="D81" s="4">
        <v>45657</v>
      </c>
      <c r="E81" s="32" t="s">
        <v>250</v>
      </c>
      <c r="F81" s="1" t="s">
        <v>33</v>
      </c>
      <c r="G81" s="3">
        <v>-1.41</v>
      </c>
      <c r="H81" s="2">
        <v>1</v>
      </c>
      <c r="I81" s="1" t="s">
        <v>16</v>
      </c>
      <c r="J81" s="1" t="s">
        <v>16</v>
      </c>
      <c r="K81" t="str">
        <f>VLOOKUP(B81,'רכבים מעקב טיפולים_2025 (2)'!$E:$F,2,)</f>
        <v xml:space="preserve">אבי ברכה </v>
      </c>
      <c r="L81" t="str">
        <f t="shared" si="1"/>
        <v>no</v>
      </c>
    </row>
    <row r="82" spans="1:12" hidden="1" x14ac:dyDescent="0.35">
      <c r="A82">
        <v>925000021802</v>
      </c>
      <c r="B82">
        <v>63864202</v>
      </c>
      <c r="C82" s="2" t="s">
        <v>13</v>
      </c>
      <c r="D82" s="4">
        <v>45657</v>
      </c>
      <c r="E82" s="32" t="s">
        <v>250</v>
      </c>
      <c r="F82" s="1" t="s">
        <v>15</v>
      </c>
      <c r="G82" s="3">
        <v>4.0999999999999996</v>
      </c>
      <c r="H82" s="2">
        <v>1</v>
      </c>
      <c r="I82" s="1" t="s">
        <v>16</v>
      </c>
      <c r="J82" s="1" t="s">
        <v>16</v>
      </c>
      <c r="K82" t="str">
        <f>VLOOKUP(B82,'רכבים מעקב טיפולים_2025 (2)'!$E:$F,2,)</f>
        <v xml:space="preserve">אבי ברכה </v>
      </c>
      <c r="L82" t="str">
        <f t="shared" si="1"/>
        <v>no</v>
      </c>
    </row>
    <row r="83" spans="1:12" hidden="1" x14ac:dyDescent="0.35">
      <c r="A83">
        <v>925000021802</v>
      </c>
      <c r="B83">
        <v>73382101</v>
      </c>
      <c r="C83" s="2" t="s">
        <v>13</v>
      </c>
      <c r="D83" s="4">
        <v>45644</v>
      </c>
      <c r="E83" s="32" t="s">
        <v>246</v>
      </c>
      <c r="F83" s="1" t="s">
        <v>18</v>
      </c>
      <c r="G83" s="3">
        <v>4.0999999999999996</v>
      </c>
      <c r="H83" s="2">
        <v>1</v>
      </c>
      <c r="I83" s="1" t="s">
        <v>16</v>
      </c>
      <c r="J83" s="1" t="s">
        <v>16</v>
      </c>
      <c r="K83" t="str">
        <f>VLOOKUP(B83,'רכבים מעקב טיפולים_2025 (2)'!$E:$F,2,)</f>
        <v>ארז שפירא(מאגר)</v>
      </c>
      <c r="L83" t="str">
        <f t="shared" si="1"/>
        <v>no</v>
      </c>
    </row>
    <row r="84" spans="1:12" hidden="1" x14ac:dyDescent="0.35">
      <c r="A84">
        <v>925000021802</v>
      </c>
      <c r="B84">
        <v>73382101</v>
      </c>
      <c r="C84" s="2" t="s">
        <v>13</v>
      </c>
      <c r="D84" s="4">
        <v>45648</v>
      </c>
      <c r="E84" s="32" t="s">
        <v>249</v>
      </c>
      <c r="F84" s="1" t="s">
        <v>15</v>
      </c>
      <c r="G84" s="3">
        <v>4.0999999999999996</v>
      </c>
      <c r="H84" s="2">
        <v>1</v>
      </c>
      <c r="I84" s="1" t="s">
        <v>16</v>
      </c>
      <c r="J84" s="1" t="s">
        <v>16</v>
      </c>
      <c r="K84" t="str">
        <f>VLOOKUP(B84,'רכבים מעקב טיפולים_2025 (2)'!$E:$F,2,)</f>
        <v>ארז שפירא(מאגר)</v>
      </c>
      <c r="L84" t="str">
        <f t="shared" si="1"/>
        <v>no</v>
      </c>
    </row>
    <row r="85" spans="1:12" hidden="1" x14ac:dyDescent="0.35">
      <c r="A85">
        <v>925000021802</v>
      </c>
      <c r="B85">
        <v>73382101</v>
      </c>
      <c r="C85" s="2" t="s">
        <v>13</v>
      </c>
      <c r="D85" s="4">
        <v>45651</v>
      </c>
      <c r="E85" s="32" t="s">
        <v>246</v>
      </c>
      <c r="F85" s="1" t="s">
        <v>18</v>
      </c>
      <c r="G85" s="3">
        <v>4.0999999999999996</v>
      </c>
      <c r="H85" s="2">
        <v>1</v>
      </c>
      <c r="I85" s="1" t="s">
        <v>16</v>
      </c>
      <c r="J85" s="1" t="s">
        <v>16</v>
      </c>
      <c r="K85" t="str">
        <f>VLOOKUP(B85,'רכבים מעקב טיפולים_2025 (2)'!$E:$F,2,)</f>
        <v>ארז שפירא(מאגר)</v>
      </c>
      <c r="L85" t="str">
        <f t="shared" si="1"/>
        <v>no</v>
      </c>
    </row>
    <row r="86" spans="1:12" hidden="1" x14ac:dyDescent="0.35">
      <c r="A86">
        <v>925000021802</v>
      </c>
      <c r="B86">
        <v>73382101</v>
      </c>
      <c r="C86" s="2" t="s">
        <v>13</v>
      </c>
      <c r="D86" s="4">
        <v>45651</v>
      </c>
      <c r="E86" s="32" t="s">
        <v>246</v>
      </c>
      <c r="F86" s="1" t="s">
        <v>15</v>
      </c>
      <c r="G86" s="3">
        <v>4.0999999999999996</v>
      </c>
      <c r="H86" s="2">
        <v>1</v>
      </c>
      <c r="I86" s="1" t="s">
        <v>16</v>
      </c>
      <c r="J86" s="1" t="s">
        <v>16</v>
      </c>
      <c r="K86" t="str">
        <f>VLOOKUP(B86,'רכבים מעקב טיפולים_2025 (2)'!$E:$F,2,)</f>
        <v>ארז שפירא(מאגר)</v>
      </c>
      <c r="L86" t="str">
        <f t="shared" si="1"/>
        <v>no</v>
      </c>
    </row>
    <row r="87" spans="1:12" s="33" customFormat="1" hidden="1" x14ac:dyDescent="0.35">
      <c r="A87" s="33">
        <v>925000021802</v>
      </c>
      <c r="B87" s="33">
        <v>74599802</v>
      </c>
      <c r="C87" s="34" t="s">
        <v>67</v>
      </c>
      <c r="D87" s="35">
        <v>45656</v>
      </c>
      <c r="E87" s="32" t="s">
        <v>251</v>
      </c>
      <c r="F87" s="36" t="s">
        <v>71</v>
      </c>
      <c r="G87" s="37">
        <v>8.1999999999999993</v>
      </c>
      <c r="H87" s="34">
        <v>1</v>
      </c>
      <c r="I87" s="36" t="s">
        <v>16</v>
      </c>
      <c r="J87" s="36" t="s">
        <v>16</v>
      </c>
      <c r="K87" t="str">
        <f>VLOOKUP(B87,'רכבים מעקב טיפולים_2025 (2)'!$E:$F,2,)</f>
        <v>מחסן איציק משיח</v>
      </c>
      <c r="L87" t="str">
        <f t="shared" si="1"/>
        <v>no</v>
      </c>
    </row>
    <row r="88" spans="1:12" hidden="1" x14ac:dyDescent="0.35">
      <c r="A88">
        <v>925000603751</v>
      </c>
      <c r="B88">
        <v>13802001</v>
      </c>
      <c r="C88" s="2" t="s">
        <v>13</v>
      </c>
      <c r="D88" s="4">
        <v>45693</v>
      </c>
      <c r="E88" s="32" t="s">
        <v>246</v>
      </c>
      <c r="F88" s="1" t="s">
        <v>15</v>
      </c>
      <c r="G88" s="3">
        <v>4.0999999999999996</v>
      </c>
      <c r="H88" s="2">
        <v>1</v>
      </c>
      <c r="K88" t="str">
        <f>VLOOKUP(B88,'רכבים מעקב טיפולים_2025 (2)'!$E:$F,2,)</f>
        <v xml:space="preserve">גאיה שמעוני </v>
      </c>
      <c r="L88" t="str">
        <f t="shared" si="1"/>
        <v>no</v>
      </c>
    </row>
    <row r="89" spans="1:12" hidden="1" x14ac:dyDescent="0.35">
      <c r="A89">
        <v>925000603751</v>
      </c>
      <c r="B89">
        <v>13802001</v>
      </c>
      <c r="C89" s="2" t="s">
        <v>13</v>
      </c>
      <c r="D89" s="5">
        <v>45693</v>
      </c>
      <c r="E89" s="32" t="s">
        <v>246</v>
      </c>
      <c r="F89" s="1" t="s">
        <v>18</v>
      </c>
      <c r="G89" s="3">
        <v>4.0999999999999996</v>
      </c>
      <c r="H89" s="2">
        <v>1</v>
      </c>
      <c r="K89" t="str">
        <f>VLOOKUP(B89,'רכבים מעקב טיפולים_2025 (2)'!$E:$F,2,)</f>
        <v xml:space="preserve">גאיה שמעוני </v>
      </c>
      <c r="L89" t="str">
        <f t="shared" si="1"/>
        <v>no</v>
      </c>
    </row>
    <row r="90" spans="1:12" hidden="1" x14ac:dyDescent="0.35">
      <c r="A90">
        <v>925000603751</v>
      </c>
      <c r="B90">
        <v>13802001</v>
      </c>
      <c r="C90" s="2" t="s">
        <v>13</v>
      </c>
      <c r="D90" s="5">
        <v>45694</v>
      </c>
      <c r="E90" s="32" t="s">
        <v>248</v>
      </c>
      <c r="F90" s="1" t="s">
        <v>15</v>
      </c>
      <c r="G90" s="3">
        <v>4.0999999999999996</v>
      </c>
      <c r="H90" s="2">
        <v>1</v>
      </c>
      <c r="K90" t="str">
        <f>VLOOKUP(B90,'רכבים מעקב טיפולים_2025 (2)'!$E:$F,2,)</f>
        <v xml:space="preserve">גאיה שמעוני </v>
      </c>
      <c r="L90" t="str">
        <f t="shared" si="1"/>
        <v>no</v>
      </c>
    </row>
    <row r="91" spans="1:12" hidden="1" x14ac:dyDescent="0.35">
      <c r="A91">
        <v>925000603751</v>
      </c>
      <c r="B91">
        <v>13802001</v>
      </c>
      <c r="C91" s="2" t="s">
        <v>13</v>
      </c>
      <c r="D91" s="5">
        <v>45697</v>
      </c>
      <c r="E91" s="32" t="s">
        <v>249</v>
      </c>
      <c r="F91" s="1" t="s">
        <v>25</v>
      </c>
      <c r="G91" s="3">
        <v>2.34</v>
      </c>
      <c r="H91" s="2">
        <v>1</v>
      </c>
      <c r="K91" t="str">
        <f>VLOOKUP(B91,'רכבים מעקב טיפולים_2025 (2)'!$E:$F,2,)</f>
        <v xml:space="preserve">גאיה שמעוני </v>
      </c>
      <c r="L91" t="str">
        <f t="shared" si="1"/>
        <v>no</v>
      </c>
    </row>
    <row r="92" spans="1:12" hidden="1" x14ac:dyDescent="0.35">
      <c r="A92">
        <v>925000603751</v>
      </c>
      <c r="B92">
        <v>13802001</v>
      </c>
      <c r="C92" s="2" t="s">
        <v>13</v>
      </c>
      <c r="D92" s="5">
        <v>45699</v>
      </c>
      <c r="E92" s="32" t="s">
        <v>250</v>
      </c>
      <c r="F92" s="1" t="s">
        <v>15</v>
      </c>
      <c r="G92" s="3">
        <v>4.0999999999999996</v>
      </c>
      <c r="H92" s="2">
        <v>1</v>
      </c>
      <c r="K92" t="str">
        <f>VLOOKUP(B92,'רכבים מעקב טיפולים_2025 (2)'!$E:$F,2,)</f>
        <v xml:space="preserve">גאיה שמעוני </v>
      </c>
      <c r="L92" t="str">
        <f t="shared" si="1"/>
        <v>no</v>
      </c>
    </row>
    <row r="93" spans="1:12" hidden="1" x14ac:dyDescent="0.35">
      <c r="A93">
        <v>925000603751</v>
      </c>
      <c r="B93">
        <v>13802001</v>
      </c>
      <c r="C93" s="2" t="s">
        <v>13</v>
      </c>
      <c r="D93" s="5">
        <v>45704</v>
      </c>
      <c r="E93" s="32" t="s">
        <v>249</v>
      </c>
      <c r="F93" s="1" t="s">
        <v>25</v>
      </c>
      <c r="G93" s="3">
        <v>2.34</v>
      </c>
      <c r="H93" s="2">
        <v>1</v>
      </c>
      <c r="K93" t="str">
        <f>VLOOKUP(B93,'רכבים מעקב טיפולים_2025 (2)'!$E:$F,2,)</f>
        <v xml:space="preserve">גאיה שמעוני </v>
      </c>
      <c r="L93" t="str">
        <f t="shared" si="1"/>
        <v>no</v>
      </c>
    </row>
    <row r="94" spans="1:12" hidden="1" x14ac:dyDescent="0.35">
      <c r="A94">
        <v>925000603751</v>
      </c>
      <c r="B94">
        <v>13802001</v>
      </c>
      <c r="C94" s="2" t="s">
        <v>13</v>
      </c>
      <c r="D94" s="5">
        <v>45706</v>
      </c>
      <c r="E94" s="32" t="s">
        <v>250</v>
      </c>
      <c r="F94" s="1" t="s">
        <v>15</v>
      </c>
      <c r="G94" s="3">
        <v>4.0999999999999996</v>
      </c>
      <c r="H94" s="2">
        <v>1</v>
      </c>
      <c r="K94" t="str">
        <f>VLOOKUP(B94,'רכבים מעקב טיפולים_2025 (2)'!$E:$F,2,)</f>
        <v xml:space="preserve">גאיה שמעוני </v>
      </c>
      <c r="L94" t="str">
        <f t="shared" si="1"/>
        <v>no</v>
      </c>
    </row>
    <row r="95" spans="1:12" hidden="1" x14ac:dyDescent="0.35">
      <c r="A95">
        <v>925000603751</v>
      </c>
      <c r="B95">
        <v>13802001</v>
      </c>
      <c r="C95" s="2" t="s">
        <v>13</v>
      </c>
      <c r="D95" s="5">
        <v>45707</v>
      </c>
      <c r="E95" s="32" t="s">
        <v>246</v>
      </c>
      <c r="F95" s="1" t="s">
        <v>18</v>
      </c>
      <c r="G95" s="3">
        <v>4.0999999999999996</v>
      </c>
      <c r="H95" s="2">
        <v>1</v>
      </c>
      <c r="K95" t="str">
        <f>VLOOKUP(B95,'רכבים מעקב טיפולים_2025 (2)'!$E:$F,2,)</f>
        <v xml:space="preserve">גאיה שמעוני </v>
      </c>
      <c r="L95" t="str">
        <f t="shared" si="1"/>
        <v>no</v>
      </c>
    </row>
    <row r="96" spans="1:12" hidden="1" x14ac:dyDescent="0.35">
      <c r="A96">
        <v>925000603751</v>
      </c>
      <c r="B96">
        <v>13802001</v>
      </c>
      <c r="C96" s="2" t="s">
        <v>13</v>
      </c>
      <c r="D96" s="5">
        <v>45679</v>
      </c>
      <c r="E96" s="32" t="s">
        <v>246</v>
      </c>
      <c r="F96" s="1" t="s">
        <v>15</v>
      </c>
      <c r="G96" s="3">
        <v>4.0999999999999996</v>
      </c>
      <c r="H96" s="2">
        <v>1</v>
      </c>
      <c r="K96" t="str">
        <f>VLOOKUP(B96,'רכבים מעקב טיפולים_2025 (2)'!$E:$F,2,)</f>
        <v xml:space="preserve">גאיה שמעוני </v>
      </c>
      <c r="L96" t="str">
        <f t="shared" si="1"/>
        <v>no</v>
      </c>
    </row>
    <row r="97" spans="1:12" hidden="1" x14ac:dyDescent="0.35">
      <c r="A97">
        <v>925000603751</v>
      </c>
      <c r="B97">
        <v>13802001</v>
      </c>
      <c r="C97" s="2" t="s">
        <v>13</v>
      </c>
      <c r="D97" s="5">
        <v>45679</v>
      </c>
      <c r="E97" s="32" t="s">
        <v>246</v>
      </c>
      <c r="F97" s="1" t="s">
        <v>18</v>
      </c>
      <c r="G97" s="3">
        <v>4.0999999999999996</v>
      </c>
      <c r="H97" s="2">
        <v>1</v>
      </c>
      <c r="K97" t="str">
        <f>VLOOKUP(B97,'רכבים מעקב טיפולים_2025 (2)'!$E:$F,2,)</f>
        <v xml:space="preserve">גאיה שמעוני </v>
      </c>
      <c r="L97" t="str">
        <f t="shared" si="1"/>
        <v>no</v>
      </c>
    </row>
    <row r="98" spans="1:12" hidden="1" x14ac:dyDescent="0.35">
      <c r="A98">
        <v>925000603751</v>
      </c>
      <c r="B98">
        <v>13802001</v>
      </c>
      <c r="C98" s="2" t="s">
        <v>13</v>
      </c>
      <c r="D98" s="5">
        <v>45685</v>
      </c>
      <c r="E98" s="32" t="s">
        <v>250</v>
      </c>
      <c r="F98" s="1" t="s">
        <v>15</v>
      </c>
      <c r="G98" s="3">
        <v>4.0999999999999996</v>
      </c>
      <c r="H98" s="2">
        <v>1</v>
      </c>
      <c r="K98" t="str">
        <f>VLOOKUP(B98,'רכבים מעקב טיפולים_2025 (2)'!$E:$F,2,)</f>
        <v xml:space="preserve">גאיה שמעוני </v>
      </c>
      <c r="L98" t="str">
        <f t="shared" si="1"/>
        <v>no</v>
      </c>
    </row>
    <row r="99" spans="1:12" hidden="1" x14ac:dyDescent="0.35">
      <c r="A99">
        <v>925000603751</v>
      </c>
      <c r="B99">
        <v>13802001</v>
      </c>
      <c r="C99" s="2" t="s">
        <v>13</v>
      </c>
      <c r="D99" s="5">
        <v>45686</v>
      </c>
      <c r="E99" s="32" t="s">
        <v>246</v>
      </c>
      <c r="F99" s="1" t="s">
        <v>18</v>
      </c>
      <c r="G99" s="3">
        <v>4.0999999999999996</v>
      </c>
      <c r="H99" s="2">
        <v>1</v>
      </c>
      <c r="K99" t="str">
        <f>VLOOKUP(B99,'רכבים מעקב טיפולים_2025 (2)'!$E:$F,2,)</f>
        <v xml:space="preserve">גאיה שמעוני </v>
      </c>
      <c r="L99" t="str">
        <f t="shared" si="1"/>
        <v>no</v>
      </c>
    </row>
    <row r="100" spans="1:12" hidden="1" x14ac:dyDescent="0.35">
      <c r="A100">
        <v>925000603751</v>
      </c>
      <c r="B100">
        <v>40295602</v>
      </c>
      <c r="C100" s="2" t="s">
        <v>13</v>
      </c>
      <c r="D100" s="5">
        <v>45679</v>
      </c>
      <c r="E100" s="32" t="s">
        <v>246</v>
      </c>
      <c r="F100" s="1" t="s">
        <v>18</v>
      </c>
      <c r="G100" s="3">
        <v>4.0999999999999996</v>
      </c>
      <c r="H100" s="2">
        <v>1</v>
      </c>
      <c r="K100" t="str">
        <f>VLOOKUP(B100,'רכבים מעקב טיפולים_2025 (2)'!$E:$F,2,)</f>
        <v>יאיר חסידוף</v>
      </c>
      <c r="L100" t="str">
        <f t="shared" si="1"/>
        <v>no</v>
      </c>
    </row>
    <row r="101" spans="1:12" hidden="1" x14ac:dyDescent="0.35">
      <c r="A101">
        <v>925000603751</v>
      </c>
      <c r="B101">
        <v>40295602</v>
      </c>
      <c r="C101" s="2" t="s">
        <v>13</v>
      </c>
      <c r="D101" s="5">
        <v>45679</v>
      </c>
      <c r="E101" s="32" t="s">
        <v>246</v>
      </c>
      <c r="F101" s="1" t="s">
        <v>51</v>
      </c>
      <c r="G101" s="3">
        <v>2.93</v>
      </c>
      <c r="H101" s="2">
        <v>1</v>
      </c>
      <c r="K101" t="str">
        <f>VLOOKUP(B101,'רכבים מעקב טיפולים_2025 (2)'!$E:$F,2,)</f>
        <v>יאיר חסידוף</v>
      </c>
      <c r="L101" t="str">
        <f t="shared" si="1"/>
        <v>no</v>
      </c>
    </row>
    <row r="102" spans="1:12" hidden="1" x14ac:dyDescent="0.35">
      <c r="A102">
        <v>925000603751</v>
      </c>
      <c r="B102">
        <v>40295602</v>
      </c>
      <c r="C102" s="2" t="s">
        <v>13</v>
      </c>
      <c r="D102" s="5">
        <v>45679</v>
      </c>
      <c r="E102" s="32" t="s">
        <v>246</v>
      </c>
      <c r="F102" s="1" t="s">
        <v>33</v>
      </c>
      <c r="G102" s="3">
        <v>-1.41</v>
      </c>
      <c r="H102" s="2">
        <v>1</v>
      </c>
      <c r="K102" t="str">
        <f>VLOOKUP(B102,'רכבים מעקב טיפולים_2025 (2)'!$E:$F,2,)</f>
        <v>יאיר חסידוף</v>
      </c>
      <c r="L102" t="str">
        <f t="shared" si="1"/>
        <v>no</v>
      </c>
    </row>
    <row r="103" spans="1:12" hidden="1" x14ac:dyDescent="0.35">
      <c r="A103">
        <v>925000603751</v>
      </c>
      <c r="B103">
        <v>50113501</v>
      </c>
      <c r="C103" s="2" t="s">
        <v>13</v>
      </c>
      <c r="D103" s="5">
        <v>45679</v>
      </c>
      <c r="E103" s="32" t="s">
        <v>246</v>
      </c>
      <c r="F103" s="1" t="s">
        <v>31</v>
      </c>
      <c r="G103" s="3">
        <v>2.93</v>
      </c>
      <c r="H103" s="2">
        <v>1</v>
      </c>
      <c r="K103" t="str">
        <f>VLOOKUP(B103,'רכבים מעקב טיפולים_2025 (2)'!$E:$F,2,)</f>
        <v>יאיר חסידוב</v>
      </c>
      <c r="L103" t="str">
        <f t="shared" si="1"/>
        <v>no</v>
      </c>
    </row>
    <row r="104" spans="1:12" hidden="1" x14ac:dyDescent="0.35">
      <c r="A104">
        <v>925000603751</v>
      </c>
      <c r="B104">
        <v>50113501</v>
      </c>
      <c r="C104" s="2" t="s">
        <v>13</v>
      </c>
      <c r="D104" s="5">
        <v>45679</v>
      </c>
      <c r="E104" s="32" t="s">
        <v>246</v>
      </c>
      <c r="F104" s="1" t="s">
        <v>33</v>
      </c>
      <c r="G104" s="3">
        <v>-1.41</v>
      </c>
      <c r="H104" s="2">
        <v>1</v>
      </c>
      <c r="K104" t="str">
        <f>VLOOKUP(B104,'רכבים מעקב טיפולים_2025 (2)'!$E:$F,2,)</f>
        <v>יאיר חסידוב</v>
      </c>
      <c r="L104" t="str">
        <f t="shared" si="1"/>
        <v>no</v>
      </c>
    </row>
    <row r="105" spans="1:12" hidden="1" x14ac:dyDescent="0.35">
      <c r="A105">
        <v>925000603751</v>
      </c>
      <c r="B105">
        <v>50113501</v>
      </c>
      <c r="C105" s="2" t="s">
        <v>13</v>
      </c>
      <c r="D105" s="5">
        <v>45679</v>
      </c>
      <c r="E105" s="32" t="s">
        <v>246</v>
      </c>
      <c r="F105" s="1" t="s">
        <v>15</v>
      </c>
      <c r="G105" s="3">
        <v>4.0999999999999996</v>
      </c>
      <c r="H105" s="2">
        <v>1</v>
      </c>
      <c r="K105" t="str">
        <f>VLOOKUP(B105,'רכבים מעקב טיפולים_2025 (2)'!$E:$F,2,)</f>
        <v>יאיר חסידוב</v>
      </c>
      <c r="L105" t="str">
        <f t="shared" si="1"/>
        <v>no</v>
      </c>
    </row>
    <row r="106" spans="1:12" hidden="1" x14ac:dyDescent="0.35">
      <c r="A106">
        <v>925000603751</v>
      </c>
      <c r="B106">
        <v>51513101</v>
      </c>
      <c r="C106" s="2" t="s">
        <v>13</v>
      </c>
      <c r="D106" s="5">
        <v>45700</v>
      </c>
      <c r="E106" s="32" t="s">
        <v>246</v>
      </c>
      <c r="F106" s="1" t="s">
        <v>18</v>
      </c>
      <c r="G106" s="3">
        <v>4.0999999999999996</v>
      </c>
      <c r="H106" s="2">
        <v>1</v>
      </c>
      <c r="K106" t="str">
        <f>VLOOKUP(B106,'רכבים מעקב טיפולים_2025 (2)'!$E:$F,2,)</f>
        <v>יגאל פניאל</v>
      </c>
      <c r="L106" t="str">
        <f t="shared" si="1"/>
        <v>no</v>
      </c>
    </row>
    <row r="107" spans="1:12" hidden="1" x14ac:dyDescent="0.35">
      <c r="A107">
        <v>925000603751</v>
      </c>
      <c r="B107">
        <v>51513101</v>
      </c>
      <c r="C107" s="2" t="s">
        <v>13</v>
      </c>
      <c r="D107" s="5">
        <v>45700</v>
      </c>
      <c r="E107" s="32" t="s">
        <v>246</v>
      </c>
      <c r="F107" s="1" t="s">
        <v>15</v>
      </c>
      <c r="G107" s="3">
        <v>4.0999999999999996</v>
      </c>
      <c r="H107" s="2">
        <v>1</v>
      </c>
      <c r="K107" t="str">
        <f>VLOOKUP(B107,'רכבים מעקב טיפולים_2025 (2)'!$E:$F,2,)</f>
        <v>יגאל פניאל</v>
      </c>
      <c r="L107" t="str">
        <f t="shared" si="1"/>
        <v>no</v>
      </c>
    </row>
    <row r="108" spans="1:12" hidden="1" x14ac:dyDescent="0.35">
      <c r="A108">
        <v>925000603751</v>
      </c>
      <c r="B108">
        <v>53484801</v>
      </c>
      <c r="C108" s="2" t="s">
        <v>13</v>
      </c>
      <c r="D108" s="5">
        <v>45691</v>
      </c>
      <c r="E108" s="32" t="s">
        <v>251</v>
      </c>
      <c r="F108" s="1" t="s">
        <v>31</v>
      </c>
      <c r="G108" s="3">
        <v>2.93</v>
      </c>
      <c r="H108" s="2">
        <v>1</v>
      </c>
      <c r="K108" t="str">
        <f>VLOOKUP(B108,'רכבים מעקב טיפולים_2025 (2)'!$E:$F,2,)</f>
        <v>איציק גבע</v>
      </c>
      <c r="L108" t="str">
        <f t="shared" si="1"/>
        <v>no</v>
      </c>
    </row>
    <row r="109" spans="1:12" hidden="1" x14ac:dyDescent="0.35">
      <c r="A109">
        <v>925000603751</v>
      </c>
      <c r="B109">
        <v>53484801</v>
      </c>
      <c r="C109" s="2" t="s">
        <v>13</v>
      </c>
      <c r="D109" s="5">
        <v>45691</v>
      </c>
      <c r="E109" s="32" t="s">
        <v>251</v>
      </c>
      <c r="F109" s="1" t="s">
        <v>33</v>
      </c>
      <c r="G109" s="3">
        <v>-1.41</v>
      </c>
      <c r="H109" s="2">
        <v>1</v>
      </c>
      <c r="K109" t="str">
        <f>VLOOKUP(B109,'רכבים מעקב טיפולים_2025 (2)'!$E:$F,2,)</f>
        <v>איציק גבע</v>
      </c>
      <c r="L109" t="str">
        <f t="shared" si="1"/>
        <v>no</v>
      </c>
    </row>
    <row r="110" spans="1:12" hidden="1" x14ac:dyDescent="0.35">
      <c r="A110">
        <v>925000603751</v>
      </c>
      <c r="B110">
        <v>53484801</v>
      </c>
      <c r="C110" s="2" t="s">
        <v>13</v>
      </c>
      <c r="D110" s="5">
        <v>45691</v>
      </c>
      <c r="E110" s="32" t="s">
        <v>251</v>
      </c>
      <c r="F110" s="1" t="s">
        <v>15</v>
      </c>
      <c r="G110" s="3">
        <v>4.0999999999999996</v>
      </c>
      <c r="H110" s="2">
        <v>1</v>
      </c>
      <c r="K110" t="str">
        <f>VLOOKUP(B110,'רכבים מעקב טיפולים_2025 (2)'!$E:$F,2,)</f>
        <v>איציק גבע</v>
      </c>
      <c r="L110" t="str">
        <f t="shared" si="1"/>
        <v>no</v>
      </c>
    </row>
    <row r="111" spans="1:12" hidden="1" x14ac:dyDescent="0.35">
      <c r="A111">
        <v>925000603751</v>
      </c>
      <c r="B111">
        <v>53484801</v>
      </c>
      <c r="C111" s="2" t="s">
        <v>13</v>
      </c>
      <c r="D111" s="5">
        <v>45704</v>
      </c>
      <c r="E111" s="32" t="s">
        <v>249</v>
      </c>
      <c r="F111" s="1" t="s">
        <v>18</v>
      </c>
      <c r="G111" s="3">
        <v>4.0999999999999996</v>
      </c>
      <c r="H111" s="2">
        <v>1</v>
      </c>
      <c r="K111" t="str">
        <f>VLOOKUP(B111,'רכבים מעקב טיפולים_2025 (2)'!$E:$F,2,)</f>
        <v>איציק גבע</v>
      </c>
      <c r="L111" t="str">
        <f t="shared" si="1"/>
        <v>no</v>
      </c>
    </row>
    <row r="112" spans="1:12" hidden="1" x14ac:dyDescent="0.35">
      <c r="A112">
        <v>925000603751</v>
      </c>
      <c r="B112">
        <v>53484801</v>
      </c>
      <c r="C112" s="2" t="s">
        <v>13</v>
      </c>
      <c r="D112" s="5">
        <v>45704</v>
      </c>
      <c r="E112" s="32" t="s">
        <v>249</v>
      </c>
      <c r="F112" s="1" t="s">
        <v>33</v>
      </c>
      <c r="G112" s="3">
        <v>-1.41</v>
      </c>
      <c r="H112" s="2">
        <v>1</v>
      </c>
      <c r="K112" t="str">
        <f>VLOOKUP(B112,'רכבים מעקב טיפולים_2025 (2)'!$E:$F,2,)</f>
        <v>איציק גבע</v>
      </c>
      <c r="L112" t="str">
        <f t="shared" si="1"/>
        <v>no</v>
      </c>
    </row>
    <row r="113" spans="1:12" hidden="1" x14ac:dyDescent="0.35">
      <c r="A113">
        <v>925000603751</v>
      </c>
      <c r="B113">
        <v>53484801</v>
      </c>
      <c r="C113" s="2" t="s">
        <v>13</v>
      </c>
      <c r="D113" s="5">
        <v>45704</v>
      </c>
      <c r="E113" s="32" t="s">
        <v>249</v>
      </c>
      <c r="F113" s="1" t="s">
        <v>51</v>
      </c>
      <c r="G113" s="3">
        <v>2.93</v>
      </c>
      <c r="H113" s="2">
        <v>1</v>
      </c>
      <c r="K113" t="str">
        <f>VLOOKUP(B113,'רכבים מעקב טיפולים_2025 (2)'!$E:$F,2,)</f>
        <v>איציק גבע</v>
      </c>
      <c r="L113" t="str">
        <f t="shared" si="1"/>
        <v>no</v>
      </c>
    </row>
    <row r="114" spans="1:12" hidden="1" x14ac:dyDescent="0.35">
      <c r="A114">
        <v>925000603751</v>
      </c>
      <c r="B114">
        <v>53484801</v>
      </c>
      <c r="C114" s="2" t="s">
        <v>13</v>
      </c>
      <c r="D114" s="5">
        <v>45704</v>
      </c>
      <c r="E114" s="32" t="s">
        <v>249</v>
      </c>
      <c r="F114" s="1" t="s">
        <v>31</v>
      </c>
      <c r="G114" s="3">
        <v>2.93</v>
      </c>
      <c r="H114" s="2">
        <v>1</v>
      </c>
      <c r="K114" t="str">
        <f>VLOOKUP(B114,'רכבים מעקב טיפולים_2025 (2)'!$E:$F,2,)</f>
        <v>איציק גבע</v>
      </c>
      <c r="L114" t="str">
        <f t="shared" si="1"/>
        <v>no</v>
      </c>
    </row>
    <row r="115" spans="1:12" hidden="1" x14ac:dyDescent="0.35">
      <c r="A115">
        <v>925000603751</v>
      </c>
      <c r="B115">
        <v>53484801</v>
      </c>
      <c r="C115" s="2" t="s">
        <v>13</v>
      </c>
      <c r="D115" s="5">
        <v>45704</v>
      </c>
      <c r="E115" s="32" t="s">
        <v>249</v>
      </c>
      <c r="F115" s="1" t="s">
        <v>33</v>
      </c>
      <c r="G115" s="3">
        <v>-1.41</v>
      </c>
      <c r="H115" s="2">
        <v>1</v>
      </c>
      <c r="K115" t="str">
        <f>VLOOKUP(B115,'רכבים מעקב טיפולים_2025 (2)'!$E:$F,2,)</f>
        <v>איציק גבע</v>
      </c>
      <c r="L115" t="str">
        <f t="shared" si="1"/>
        <v>no</v>
      </c>
    </row>
    <row r="116" spans="1:12" hidden="1" x14ac:dyDescent="0.35">
      <c r="A116">
        <v>925000603751</v>
      </c>
      <c r="B116">
        <v>53484801</v>
      </c>
      <c r="C116" s="2" t="s">
        <v>13</v>
      </c>
      <c r="D116" s="5">
        <v>45704</v>
      </c>
      <c r="E116" s="32" t="s">
        <v>249</v>
      </c>
      <c r="F116" s="1" t="s">
        <v>15</v>
      </c>
      <c r="G116" s="3">
        <v>4.0999999999999996</v>
      </c>
      <c r="H116" s="2">
        <v>1</v>
      </c>
      <c r="K116" t="str">
        <f>VLOOKUP(B116,'רכבים מעקב טיפולים_2025 (2)'!$E:$F,2,)</f>
        <v>איציק גבע</v>
      </c>
      <c r="L116" t="str">
        <f t="shared" si="1"/>
        <v>no</v>
      </c>
    </row>
    <row r="117" spans="1:12" hidden="1" x14ac:dyDescent="0.35">
      <c r="A117">
        <v>925000603751</v>
      </c>
      <c r="B117">
        <v>53484801</v>
      </c>
      <c r="C117" s="2" t="s">
        <v>13</v>
      </c>
      <c r="D117" s="5">
        <v>45705</v>
      </c>
      <c r="E117" s="32" t="s">
        <v>251</v>
      </c>
      <c r="F117" s="1" t="s">
        <v>18</v>
      </c>
      <c r="G117" s="3">
        <v>4.0999999999999996</v>
      </c>
      <c r="H117" s="2">
        <v>1</v>
      </c>
      <c r="K117" t="str">
        <f>VLOOKUP(B117,'רכבים מעקב טיפולים_2025 (2)'!$E:$F,2,)</f>
        <v>איציק גבע</v>
      </c>
      <c r="L117" t="str">
        <f t="shared" si="1"/>
        <v>no</v>
      </c>
    </row>
    <row r="118" spans="1:12" hidden="1" x14ac:dyDescent="0.35">
      <c r="A118">
        <v>925000603751</v>
      </c>
      <c r="B118">
        <v>53484801</v>
      </c>
      <c r="C118" s="2" t="s">
        <v>13</v>
      </c>
      <c r="D118" s="5">
        <v>45705</v>
      </c>
      <c r="E118" s="32" t="s">
        <v>251</v>
      </c>
      <c r="F118" s="1" t="s">
        <v>33</v>
      </c>
      <c r="G118" s="3">
        <v>-1.41</v>
      </c>
      <c r="H118" s="2">
        <v>1</v>
      </c>
      <c r="K118" t="str">
        <f>VLOOKUP(B118,'רכבים מעקב טיפולים_2025 (2)'!$E:$F,2,)</f>
        <v>איציק גבע</v>
      </c>
      <c r="L118" t="str">
        <f t="shared" si="1"/>
        <v>no</v>
      </c>
    </row>
    <row r="119" spans="1:12" hidden="1" x14ac:dyDescent="0.35">
      <c r="A119">
        <v>925000603751</v>
      </c>
      <c r="B119">
        <v>53484801</v>
      </c>
      <c r="C119" s="2" t="s">
        <v>13</v>
      </c>
      <c r="D119" s="5">
        <v>45705</v>
      </c>
      <c r="E119" s="32" t="s">
        <v>251</v>
      </c>
      <c r="F119" s="1" t="s">
        <v>51</v>
      </c>
      <c r="G119" s="3">
        <v>2.93</v>
      </c>
      <c r="H119" s="2">
        <v>1</v>
      </c>
      <c r="K119" t="str">
        <f>VLOOKUP(B119,'רכבים מעקב טיפולים_2025 (2)'!$E:$F,2,)</f>
        <v>איציק גבע</v>
      </c>
      <c r="L119" t="str">
        <f t="shared" si="1"/>
        <v>no</v>
      </c>
    </row>
    <row r="120" spans="1:12" hidden="1" x14ac:dyDescent="0.35">
      <c r="A120">
        <v>925000603751</v>
      </c>
      <c r="B120">
        <v>53484801</v>
      </c>
      <c r="C120" s="2" t="s">
        <v>13</v>
      </c>
      <c r="D120" s="5">
        <v>45705</v>
      </c>
      <c r="E120" s="32" t="s">
        <v>251</v>
      </c>
      <c r="F120" s="1" t="s">
        <v>31</v>
      </c>
      <c r="G120" s="3">
        <v>2.93</v>
      </c>
      <c r="H120" s="2">
        <v>1</v>
      </c>
      <c r="K120" t="str">
        <f>VLOOKUP(B120,'רכבים מעקב טיפולים_2025 (2)'!$E:$F,2,)</f>
        <v>איציק גבע</v>
      </c>
      <c r="L120" t="str">
        <f t="shared" si="1"/>
        <v>no</v>
      </c>
    </row>
    <row r="121" spans="1:12" hidden="1" x14ac:dyDescent="0.35">
      <c r="A121">
        <v>925000603751</v>
      </c>
      <c r="B121">
        <v>53484801</v>
      </c>
      <c r="C121" s="2" t="s">
        <v>13</v>
      </c>
      <c r="D121" s="5">
        <v>45705</v>
      </c>
      <c r="E121" s="32" t="s">
        <v>251</v>
      </c>
      <c r="F121" s="1" t="s">
        <v>15</v>
      </c>
      <c r="G121" s="3">
        <v>4.0999999999999996</v>
      </c>
      <c r="H121" s="2">
        <v>1</v>
      </c>
      <c r="K121" t="str">
        <f>VLOOKUP(B121,'רכבים מעקב טיפולים_2025 (2)'!$E:$F,2,)</f>
        <v>איציק גבע</v>
      </c>
      <c r="L121" t="str">
        <f t="shared" si="1"/>
        <v>no</v>
      </c>
    </row>
    <row r="122" spans="1:12" hidden="1" x14ac:dyDescent="0.35">
      <c r="A122">
        <v>925000603751</v>
      </c>
      <c r="B122">
        <v>53484801</v>
      </c>
      <c r="C122" s="2" t="s">
        <v>13</v>
      </c>
      <c r="D122" s="5">
        <v>45705</v>
      </c>
      <c r="E122" s="32" t="s">
        <v>251</v>
      </c>
      <c r="F122" s="1" t="s">
        <v>33</v>
      </c>
      <c r="G122" s="3">
        <v>-1.41</v>
      </c>
      <c r="H122" s="2">
        <v>1</v>
      </c>
      <c r="K122" t="str">
        <f>VLOOKUP(B122,'רכבים מעקב טיפולים_2025 (2)'!$E:$F,2,)</f>
        <v>איציק גבע</v>
      </c>
      <c r="L122" t="str">
        <f t="shared" si="1"/>
        <v>no</v>
      </c>
    </row>
    <row r="123" spans="1:12" hidden="1" x14ac:dyDescent="0.35">
      <c r="A123">
        <v>925000603751</v>
      </c>
      <c r="B123">
        <v>53484801</v>
      </c>
      <c r="C123" s="2" t="s">
        <v>13</v>
      </c>
      <c r="D123" s="5">
        <v>45678</v>
      </c>
      <c r="E123" s="32" t="s">
        <v>250</v>
      </c>
      <c r="F123" s="1" t="s">
        <v>18</v>
      </c>
      <c r="G123" s="3">
        <v>4.0999999999999996</v>
      </c>
      <c r="H123" s="2">
        <v>1</v>
      </c>
      <c r="K123" t="str">
        <f>VLOOKUP(B123,'רכבים מעקב טיפולים_2025 (2)'!$E:$F,2,)</f>
        <v>איציק גבע</v>
      </c>
      <c r="L123" t="str">
        <f t="shared" si="1"/>
        <v>no</v>
      </c>
    </row>
    <row r="124" spans="1:12" hidden="1" x14ac:dyDescent="0.35">
      <c r="A124">
        <v>925000603751</v>
      </c>
      <c r="B124">
        <v>53484801</v>
      </c>
      <c r="C124" s="2" t="s">
        <v>13</v>
      </c>
      <c r="D124" s="5">
        <v>45678</v>
      </c>
      <c r="E124" s="32" t="s">
        <v>250</v>
      </c>
      <c r="F124" s="1" t="s">
        <v>15</v>
      </c>
      <c r="G124" s="3">
        <v>4.0999999999999996</v>
      </c>
      <c r="H124" s="2">
        <v>1</v>
      </c>
      <c r="K124" t="str">
        <f>VLOOKUP(B124,'רכבים מעקב טיפולים_2025 (2)'!$E:$F,2,)</f>
        <v>איציק גבע</v>
      </c>
      <c r="L124" t="str">
        <f t="shared" si="1"/>
        <v>no</v>
      </c>
    </row>
    <row r="125" spans="1:12" hidden="1" x14ac:dyDescent="0.35">
      <c r="A125">
        <v>925000603751</v>
      </c>
      <c r="B125">
        <v>62923103</v>
      </c>
      <c r="C125" s="2" t="s">
        <v>13</v>
      </c>
      <c r="D125" s="5">
        <v>45691</v>
      </c>
      <c r="E125" s="32" t="s">
        <v>251</v>
      </c>
      <c r="F125" s="1" t="s">
        <v>31</v>
      </c>
      <c r="G125" s="3">
        <v>2.93</v>
      </c>
      <c r="H125" s="2">
        <v>1</v>
      </c>
      <c r="K125" t="str">
        <f>VLOOKUP(B125,'רכבים מעקב טיפולים_2025 (2)'!$E:$F,2,)</f>
        <v>מחסן ספרינטר</v>
      </c>
      <c r="L125" t="str">
        <f t="shared" si="1"/>
        <v>no</v>
      </c>
    </row>
    <row r="126" spans="1:12" hidden="1" x14ac:dyDescent="0.35">
      <c r="A126">
        <v>925000603751</v>
      </c>
      <c r="B126">
        <v>62923103</v>
      </c>
      <c r="C126" s="2" t="s">
        <v>13</v>
      </c>
      <c r="D126" s="5">
        <v>45691</v>
      </c>
      <c r="E126" s="32" t="s">
        <v>251</v>
      </c>
      <c r="F126" s="1" t="s">
        <v>15</v>
      </c>
      <c r="G126" s="3">
        <v>4.0999999999999996</v>
      </c>
      <c r="H126" s="2">
        <v>1</v>
      </c>
      <c r="K126" t="str">
        <f>VLOOKUP(B126,'רכבים מעקב טיפולים_2025 (2)'!$E:$F,2,)</f>
        <v>מחסן ספרינטר</v>
      </c>
      <c r="L126" t="str">
        <f t="shared" si="1"/>
        <v>no</v>
      </c>
    </row>
    <row r="127" spans="1:12" hidden="1" x14ac:dyDescent="0.35">
      <c r="A127">
        <v>925000603751</v>
      </c>
      <c r="B127">
        <v>62923103</v>
      </c>
      <c r="C127" s="2" t="s">
        <v>13</v>
      </c>
      <c r="D127" s="5">
        <v>45691</v>
      </c>
      <c r="E127" s="32" t="s">
        <v>251</v>
      </c>
      <c r="F127" s="1" t="s">
        <v>33</v>
      </c>
      <c r="G127" s="3">
        <v>-1.41</v>
      </c>
      <c r="H127" s="2">
        <v>1</v>
      </c>
      <c r="K127" t="str">
        <f>VLOOKUP(B127,'רכבים מעקב טיפולים_2025 (2)'!$E:$F,2,)</f>
        <v>מחסן ספרינטר</v>
      </c>
      <c r="L127" t="str">
        <f t="shared" si="1"/>
        <v>no</v>
      </c>
    </row>
    <row r="128" spans="1:12" hidden="1" x14ac:dyDescent="0.35">
      <c r="A128">
        <v>925000603751</v>
      </c>
      <c r="B128">
        <v>62923103</v>
      </c>
      <c r="C128" s="2" t="s">
        <v>13</v>
      </c>
      <c r="D128" s="5">
        <v>45700</v>
      </c>
      <c r="E128" s="32" t="s">
        <v>246</v>
      </c>
      <c r="F128" s="1" t="s">
        <v>31</v>
      </c>
      <c r="G128" s="3">
        <v>2.93</v>
      </c>
      <c r="H128" s="2">
        <v>1</v>
      </c>
      <c r="K128" t="str">
        <f>VLOOKUP(B128,'רכבים מעקב טיפולים_2025 (2)'!$E:$F,2,)</f>
        <v>מחסן ספרינטר</v>
      </c>
      <c r="L128" t="str">
        <f t="shared" si="1"/>
        <v>no</v>
      </c>
    </row>
    <row r="129" spans="1:12" hidden="1" x14ac:dyDescent="0.35">
      <c r="A129">
        <v>925000603751</v>
      </c>
      <c r="B129">
        <v>62923103</v>
      </c>
      <c r="C129" s="2" t="s">
        <v>13</v>
      </c>
      <c r="D129" s="5">
        <v>45700</v>
      </c>
      <c r="E129" s="32" t="s">
        <v>246</v>
      </c>
      <c r="F129" s="1" t="s">
        <v>15</v>
      </c>
      <c r="G129" s="3">
        <v>4.0999999999999996</v>
      </c>
      <c r="H129" s="2">
        <v>1</v>
      </c>
      <c r="K129" t="str">
        <f>VLOOKUP(B129,'רכבים מעקב טיפולים_2025 (2)'!$E:$F,2,)</f>
        <v>מחסן ספרינטר</v>
      </c>
      <c r="L129" t="str">
        <f t="shared" si="1"/>
        <v>no</v>
      </c>
    </row>
    <row r="130" spans="1:12" hidden="1" x14ac:dyDescent="0.35">
      <c r="A130">
        <v>925000603751</v>
      </c>
      <c r="B130">
        <v>62923103</v>
      </c>
      <c r="C130" s="2" t="s">
        <v>13</v>
      </c>
      <c r="D130" s="5">
        <v>45705</v>
      </c>
      <c r="E130" s="32" t="s">
        <v>251</v>
      </c>
      <c r="F130" s="1" t="s">
        <v>31</v>
      </c>
      <c r="G130" s="3">
        <v>2.93</v>
      </c>
      <c r="H130" s="2">
        <v>1</v>
      </c>
      <c r="K130" t="str">
        <f>VLOOKUP(B130,'רכבים מעקב טיפולים_2025 (2)'!$E:$F,2,)</f>
        <v>מחסן ספרינטר</v>
      </c>
      <c r="L130" t="str">
        <f t="shared" si="1"/>
        <v>no</v>
      </c>
    </row>
    <row r="131" spans="1:12" hidden="1" x14ac:dyDescent="0.35">
      <c r="A131">
        <v>925000603751</v>
      </c>
      <c r="B131">
        <v>62923103</v>
      </c>
      <c r="C131" s="2" t="s">
        <v>13</v>
      </c>
      <c r="D131" s="5">
        <v>45705</v>
      </c>
      <c r="E131" s="32" t="s">
        <v>251</v>
      </c>
      <c r="F131" s="1" t="s">
        <v>33</v>
      </c>
      <c r="G131" s="3">
        <v>-1.41</v>
      </c>
      <c r="H131" s="2">
        <v>1</v>
      </c>
      <c r="K131" t="str">
        <f>VLOOKUP(B131,'רכבים מעקב טיפולים_2025 (2)'!$E:$F,2,)</f>
        <v>מחסן ספרינטר</v>
      </c>
      <c r="L131" t="str">
        <f t="shared" ref="L131:L194" si="2">IF(OR(E131 = "Saturday", E131 = "Friday"),"yes","no")</f>
        <v>no</v>
      </c>
    </row>
    <row r="132" spans="1:12" hidden="1" x14ac:dyDescent="0.35">
      <c r="A132">
        <v>925000603751</v>
      </c>
      <c r="B132">
        <v>62923103</v>
      </c>
      <c r="C132" s="2" t="s">
        <v>13</v>
      </c>
      <c r="D132" s="5">
        <v>45705</v>
      </c>
      <c r="E132" s="32" t="s">
        <v>251</v>
      </c>
      <c r="F132" s="1" t="s">
        <v>15</v>
      </c>
      <c r="G132" s="3">
        <v>4.0999999999999996</v>
      </c>
      <c r="H132" s="2">
        <v>1</v>
      </c>
      <c r="K132" t="str">
        <f>VLOOKUP(B132,'רכבים מעקב טיפולים_2025 (2)'!$E:$F,2,)</f>
        <v>מחסן ספרינטר</v>
      </c>
      <c r="L132" t="str">
        <f t="shared" si="2"/>
        <v>no</v>
      </c>
    </row>
    <row r="133" spans="1:12" hidden="1" x14ac:dyDescent="0.35">
      <c r="A133">
        <v>925000603751</v>
      </c>
      <c r="B133">
        <v>62923103</v>
      </c>
      <c r="C133" s="2" t="s">
        <v>13</v>
      </c>
      <c r="D133" s="5">
        <v>45707</v>
      </c>
      <c r="E133" s="32" t="s">
        <v>246</v>
      </c>
      <c r="F133" s="1" t="s">
        <v>31</v>
      </c>
      <c r="G133" s="3">
        <v>2.93</v>
      </c>
      <c r="H133" s="2">
        <v>1</v>
      </c>
      <c r="K133" t="str">
        <f>VLOOKUP(B133,'רכבים מעקב טיפולים_2025 (2)'!$E:$F,2,)</f>
        <v>מחסן ספרינטר</v>
      </c>
      <c r="L133" t="str">
        <f t="shared" si="2"/>
        <v>no</v>
      </c>
    </row>
    <row r="134" spans="1:12" hidden="1" x14ac:dyDescent="0.35">
      <c r="A134">
        <v>925000603751</v>
      </c>
      <c r="B134">
        <v>62923103</v>
      </c>
      <c r="C134" s="2" t="s">
        <v>13</v>
      </c>
      <c r="D134" s="5">
        <v>45707</v>
      </c>
      <c r="E134" s="32" t="s">
        <v>246</v>
      </c>
      <c r="F134" s="1" t="s">
        <v>33</v>
      </c>
      <c r="G134" s="3">
        <v>-1.41</v>
      </c>
      <c r="H134" s="2">
        <v>1</v>
      </c>
      <c r="K134" t="str">
        <f>VLOOKUP(B134,'רכבים מעקב טיפולים_2025 (2)'!$E:$F,2,)</f>
        <v>מחסן ספרינטר</v>
      </c>
      <c r="L134" t="str">
        <f t="shared" si="2"/>
        <v>no</v>
      </c>
    </row>
    <row r="135" spans="1:12" hidden="1" x14ac:dyDescent="0.35">
      <c r="A135">
        <v>925000603751</v>
      </c>
      <c r="B135">
        <v>62923103</v>
      </c>
      <c r="C135" s="2" t="s">
        <v>13</v>
      </c>
      <c r="D135" s="5">
        <v>45707</v>
      </c>
      <c r="E135" s="32" t="s">
        <v>246</v>
      </c>
      <c r="F135" s="1" t="s">
        <v>15</v>
      </c>
      <c r="G135" s="3">
        <v>4.0999999999999996</v>
      </c>
      <c r="H135" s="2">
        <v>1</v>
      </c>
      <c r="K135" t="str">
        <f>VLOOKUP(B135,'רכבים מעקב טיפולים_2025 (2)'!$E:$F,2,)</f>
        <v>מחסן ספרינטר</v>
      </c>
      <c r="L135" t="str">
        <f t="shared" si="2"/>
        <v>no</v>
      </c>
    </row>
    <row r="136" spans="1:12" hidden="1" x14ac:dyDescent="0.35">
      <c r="A136">
        <v>925000603751</v>
      </c>
      <c r="B136">
        <v>62923103</v>
      </c>
      <c r="C136" s="2" t="s">
        <v>13</v>
      </c>
      <c r="D136" s="5">
        <v>45679</v>
      </c>
      <c r="E136" s="32" t="s">
        <v>246</v>
      </c>
      <c r="F136" s="1" t="s">
        <v>31</v>
      </c>
      <c r="G136" s="3">
        <v>2.93</v>
      </c>
      <c r="H136" s="2">
        <v>1</v>
      </c>
      <c r="K136" t="str">
        <f>VLOOKUP(B136,'רכבים מעקב טיפולים_2025 (2)'!$E:$F,2,)</f>
        <v>מחסן ספרינטר</v>
      </c>
      <c r="L136" t="str">
        <f t="shared" si="2"/>
        <v>no</v>
      </c>
    </row>
    <row r="137" spans="1:12" hidden="1" x14ac:dyDescent="0.35">
      <c r="A137">
        <v>925000603751</v>
      </c>
      <c r="B137">
        <v>62923103</v>
      </c>
      <c r="C137" s="2" t="s">
        <v>13</v>
      </c>
      <c r="D137" s="5">
        <v>45679</v>
      </c>
      <c r="E137" s="32" t="s">
        <v>246</v>
      </c>
      <c r="F137" s="1" t="s">
        <v>33</v>
      </c>
      <c r="G137" s="3">
        <v>-1.41</v>
      </c>
      <c r="H137" s="2">
        <v>1</v>
      </c>
      <c r="K137" t="str">
        <f>VLOOKUP(B137,'רכבים מעקב טיפולים_2025 (2)'!$E:$F,2,)</f>
        <v>מחסן ספרינטר</v>
      </c>
      <c r="L137" t="str">
        <f t="shared" si="2"/>
        <v>no</v>
      </c>
    </row>
    <row r="138" spans="1:12" hidden="1" x14ac:dyDescent="0.35">
      <c r="A138">
        <v>925000603751</v>
      </c>
      <c r="B138">
        <v>62923103</v>
      </c>
      <c r="C138" s="2" t="s">
        <v>13</v>
      </c>
      <c r="D138" s="5">
        <v>45679</v>
      </c>
      <c r="E138" s="32" t="s">
        <v>246</v>
      </c>
      <c r="F138" s="1" t="s">
        <v>15</v>
      </c>
      <c r="G138" s="3">
        <v>4.0999999999999996</v>
      </c>
      <c r="H138" s="2">
        <v>1</v>
      </c>
      <c r="K138" t="str">
        <f>VLOOKUP(B138,'רכבים מעקב טיפולים_2025 (2)'!$E:$F,2,)</f>
        <v>מחסן ספרינטר</v>
      </c>
      <c r="L138" t="str">
        <f t="shared" si="2"/>
        <v>no</v>
      </c>
    </row>
    <row r="139" spans="1:12" hidden="1" x14ac:dyDescent="0.35">
      <c r="A139">
        <v>925000603751</v>
      </c>
      <c r="B139">
        <v>62923103</v>
      </c>
      <c r="C139" s="2" t="s">
        <v>13</v>
      </c>
      <c r="D139" s="5">
        <v>45686</v>
      </c>
      <c r="E139" s="32" t="s">
        <v>246</v>
      </c>
      <c r="F139" s="1" t="s">
        <v>18</v>
      </c>
      <c r="G139" s="3">
        <v>4.0999999999999996</v>
      </c>
      <c r="H139" s="2">
        <v>1</v>
      </c>
      <c r="K139" t="str">
        <f>VLOOKUP(B139,'רכבים מעקב טיפולים_2025 (2)'!$E:$F,2,)</f>
        <v>מחסן ספרינטר</v>
      </c>
      <c r="L139" t="str">
        <f t="shared" si="2"/>
        <v>no</v>
      </c>
    </row>
    <row r="140" spans="1:12" hidden="1" x14ac:dyDescent="0.35">
      <c r="A140">
        <v>925000603751</v>
      </c>
      <c r="B140">
        <v>62923103</v>
      </c>
      <c r="C140" s="2" t="s">
        <v>13</v>
      </c>
      <c r="D140" s="5">
        <v>45686</v>
      </c>
      <c r="E140" s="32" t="s">
        <v>246</v>
      </c>
      <c r="F140" s="1" t="s">
        <v>31</v>
      </c>
      <c r="G140" s="3">
        <v>2.93</v>
      </c>
      <c r="H140" s="2">
        <v>1</v>
      </c>
      <c r="K140" t="str">
        <f>VLOOKUP(B140,'רכבים מעקב טיפולים_2025 (2)'!$E:$F,2,)</f>
        <v>מחסן ספרינטר</v>
      </c>
      <c r="L140" t="str">
        <f t="shared" si="2"/>
        <v>no</v>
      </c>
    </row>
    <row r="141" spans="1:12" hidden="1" x14ac:dyDescent="0.35">
      <c r="A141">
        <v>925000603751</v>
      </c>
      <c r="B141">
        <v>62923103</v>
      </c>
      <c r="C141" s="2" t="s">
        <v>13</v>
      </c>
      <c r="D141" s="5">
        <v>45686</v>
      </c>
      <c r="E141" s="32" t="s">
        <v>246</v>
      </c>
      <c r="F141" s="1" t="s">
        <v>15</v>
      </c>
      <c r="G141" s="3">
        <v>4.0999999999999996</v>
      </c>
      <c r="H141" s="2">
        <v>1</v>
      </c>
      <c r="K141" t="str">
        <f>VLOOKUP(B141,'רכבים מעקב טיפולים_2025 (2)'!$E:$F,2,)</f>
        <v>מחסן ספרינטר</v>
      </c>
      <c r="L141" t="str">
        <f t="shared" si="2"/>
        <v>no</v>
      </c>
    </row>
    <row r="142" spans="1:12" hidden="1" x14ac:dyDescent="0.35">
      <c r="A142">
        <v>925000603751</v>
      </c>
      <c r="B142">
        <v>62923103</v>
      </c>
      <c r="C142" s="2" t="s">
        <v>13</v>
      </c>
      <c r="D142" s="5">
        <v>45686</v>
      </c>
      <c r="E142" s="32" t="s">
        <v>246</v>
      </c>
      <c r="F142" s="1" t="s">
        <v>33</v>
      </c>
      <c r="G142" s="3">
        <v>-1.41</v>
      </c>
      <c r="H142" s="2">
        <v>1</v>
      </c>
      <c r="K142" t="str">
        <f>VLOOKUP(B142,'רכבים מעקב טיפולים_2025 (2)'!$E:$F,2,)</f>
        <v>מחסן ספרינטר</v>
      </c>
      <c r="L142" t="str">
        <f t="shared" si="2"/>
        <v>no</v>
      </c>
    </row>
    <row r="143" spans="1:12" hidden="1" x14ac:dyDescent="0.35">
      <c r="A143">
        <v>925000603751</v>
      </c>
      <c r="B143">
        <v>63864202</v>
      </c>
      <c r="C143" s="2" t="s">
        <v>13</v>
      </c>
      <c r="D143" s="5">
        <v>45691</v>
      </c>
      <c r="E143" s="32" t="s">
        <v>251</v>
      </c>
      <c r="F143" s="1" t="s">
        <v>18</v>
      </c>
      <c r="G143" s="3">
        <v>4.0999999999999996</v>
      </c>
      <c r="H143" s="2">
        <v>1</v>
      </c>
      <c r="K143" t="str">
        <f>VLOOKUP(B143,'רכבים מעקב טיפולים_2025 (2)'!$E:$F,2,)</f>
        <v xml:space="preserve">אבי ברכה </v>
      </c>
      <c r="L143" t="str">
        <f t="shared" si="2"/>
        <v>no</v>
      </c>
    </row>
    <row r="144" spans="1:12" hidden="1" x14ac:dyDescent="0.35">
      <c r="A144">
        <v>925000603751</v>
      </c>
      <c r="B144">
        <v>63864202</v>
      </c>
      <c r="C144" s="2" t="s">
        <v>13</v>
      </c>
      <c r="D144" s="5">
        <v>45694</v>
      </c>
      <c r="E144" s="32" t="s">
        <v>248</v>
      </c>
      <c r="F144" s="1" t="s">
        <v>15</v>
      </c>
      <c r="G144" s="3">
        <v>4.0999999999999996</v>
      </c>
      <c r="H144" s="2">
        <v>1</v>
      </c>
      <c r="K144" t="str">
        <f>VLOOKUP(B144,'רכבים מעקב טיפולים_2025 (2)'!$E:$F,2,)</f>
        <v xml:space="preserve">אבי ברכה </v>
      </c>
      <c r="L144" t="str">
        <f t="shared" si="2"/>
        <v>no</v>
      </c>
    </row>
    <row r="145" spans="1:12" hidden="1" x14ac:dyDescent="0.35">
      <c r="A145">
        <v>925000603751</v>
      </c>
      <c r="B145">
        <v>63864202</v>
      </c>
      <c r="C145" s="2" t="s">
        <v>13</v>
      </c>
      <c r="D145" s="5">
        <v>45698</v>
      </c>
      <c r="E145" s="32" t="s">
        <v>251</v>
      </c>
      <c r="F145" s="1" t="s">
        <v>18</v>
      </c>
      <c r="G145" s="3">
        <v>4.0999999999999996</v>
      </c>
      <c r="H145" s="2">
        <v>1</v>
      </c>
      <c r="K145" t="str">
        <f>VLOOKUP(B145,'רכבים מעקב טיפולים_2025 (2)'!$E:$F,2,)</f>
        <v xml:space="preserve">אבי ברכה </v>
      </c>
      <c r="L145" t="str">
        <f t="shared" si="2"/>
        <v>no</v>
      </c>
    </row>
    <row r="146" spans="1:12" hidden="1" x14ac:dyDescent="0.35">
      <c r="A146">
        <v>925000603751</v>
      </c>
      <c r="B146">
        <v>63864202</v>
      </c>
      <c r="C146" s="2" t="s">
        <v>13</v>
      </c>
      <c r="D146" s="5">
        <v>45698</v>
      </c>
      <c r="E146" s="32" t="s">
        <v>251</v>
      </c>
      <c r="F146" s="1" t="s">
        <v>51</v>
      </c>
      <c r="G146" s="3">
        <v>2.93</v>
      </c>
      <c r="H146" s="2">
        <v>1</v>
      </c>
      <c r="K146" t="str">
        <f>VLOOKUP(B146,'רכבים מעקב טיפולים_2025 (2)'!$E:$F,2,)</f>
        <v xml:space="preserve">אבי ברכה </v>
      </c>
      <c r="L146" t="str">
        <f t="shared" si="2"/>
        <v>no</v>
      </c>
    </row>
    <row r="147" spans="1:12" hidden="1" x14ac:dyDescent="0.35">
      <c r="A147">
        <v>925000603751</v>
      </c>
      <c r="B147">
        <v>63864202</v>
      </c>
      <c r="C147" s="2" t="s">
        <v>13</v>
      </c>
      <c r="D147" s="5">
        <v>45698</v>
      </c>
      <c r="E147" s="32" t="s">
        <v>251</v>
      </c>
      <c r="F147" s="1" t="s">
        <v>33</v>
      </c>
      <c r="G147" s="3">
        <v>-1.41</v>
      </c>
      <c r="H147" s="2">
        <v>1</v>
      </c>
      <c r="K147" t="str">
        <f>VLOOKUP(B147,'רכבים מעקב טיפולים_2025 (2)'!$E:$F,2,)</f>
        <v xml:space="preserve">אבי ברכה </v>
      </c>
      <c r="L147" t="str">
        <f t="shared" si="2"/>
        <v>no</v>
      </c>
    </row>
    <row r="148" spans="1:12" hidden="1" x14ac:dyDescent="0.35">
      <c r="A148">
        <v>925000603751</v>
      </c>
      <c r="B148">
        <v>63864202</v>
      </c>
      <c r="C148" s="2" t="s">
        <v>13</v>
      </c>
      <c r="D148" s="5">
        <v>45698</v>
      </c>
      <c r="E148" s="32" t="s">
        <v>251</v>
      </c>
      <c r="F148" s="1" t="s">
        <v>15</v>
      </c>
      <c r="G148" s="3">
        <v>4.0999999999999996</v>
      </c>
      <c r="H148" s="2">
        <v>1</v>
      </c>
      <c r="K148" t="str">
        <f>VLOOKUP(B148,'רכבים מעקב טיפולים_2025 (2)'!$E:$F,2,)</f>
        <v xml:space="preserve">אבי ברכה </v>
      </c>
      <c r="L148" t="str">
        <f t="shared" si="2"/>
        <v>no</v>
      </c>
    </row>
    <row r="149" spans="1:12" hidden="1" x14ac:dyDescent="0.35">
      <c r="A149">
        <v>925000603751</v>
      </c>
      <c r="B149">
        <v>63864202</v>
      </c>
      <c r="C149" s="2" t="s">
        <v>13</v>
      </c>
      <c r="D149" s="5">
        <v>45699</v>
      </c>
      <c r="E149" s="32" t="s">
        <v>250</v>
      </c>
      <c r="F149" s="1" t="s">
        <v>18</v>
      </c>
      <c r="G149" s="3">
        <v>4.0999999999999996</v>
      </c>
      <c r="H149" s="2">
        <v>1</v>
      </c>
      <c r="K149" t="str">
        <f>VLOOKUP(B149,'רכבים מעקב טיפולים_2025 (2)'!$E:$F,2,)</f>
        <v xml:space="preserve">אבי ברכה </v>
      </c>
      <c r="L149" t="str">
        <f t="shared" si="2"/>
        <v>no</v>
      </c>
    </row>
    <row r="150" spans="1:12" hidden="1" x14ac:dyDescent="0.35">
      <c r="A150">
        <v>925000603751</v>
      </c>
      <c r="B150">
        <v>63864202</v>
      </c>
      <c r="C150" s="2" t="s">
        <v>13</v>
      </c>
      <c r="D150" s="5">
        <v>45699</v>
      </c>
      <c r="E150" s="32" t="s">
        <v>250</v>
      </c>
      <c r="F150" s="1" t="s">
        <v>31</v>
      </c>
      <c r="G150" s="3">
        <v>2.93</v>
      </c>
      <c r="H150" s="2">
        <v>1</v>
      </c>
      <c r="K150" t="str">
        <f>VLOOKUP(B150,'רכבים מעקב טיפולים_2025 (2)'!$E:$F,2,)</f>
        <v xml:space="preserve">אבי ברכה </v>
      </c>
      <c r="L150" t="str">
        <f t="shared" si="2"/>
        <v>no</v>
      </c>
    </row>
    <row r="151" spans="1:12" hidden="1" x14ac:dyDescent="0.35">
      <c r="A151">
        <v>925000603751</v>
      </c>
      <c r="B151">
        <v>63864202</v>
      </c>
      <c r="C151" s="2" t="s">
        <v>13</v>
      </c>
      <c r="D151" s="5">
        <v>45699</v>
      </c>
      <c r="E151" s="32" t="s">
        <v>250</v>
      </c>
      <c r="F151" s="1" t="s">
        <v>15</v>
      </c>
      <c r="G151" s="3">
        <v>4.0999999999999996</v>
      </c>
      <c r="H151" s="2">
        <v>1</v>
      </c>
      <c r="K151" t="str">
        <f>VLOOKUP(B151,'רכבים מעקב טיפולים_2025 (2)'!$E:$F,2,)</f>
        <v xml:space="preserve">אבי ברכה </v>
      </c>
      <c r="L151" t="str">
        <f t="shared" si="2"/>
        <v>no</v>
      </c>
    </row>
    <row r="152" spans="1:12" hidden="1" x14ac:dyDescent="0.35">
      <c r="A152">
        <v>925000603751</v>
      </c>
      <c r="B152">
        <v>63864202</v>
      </c>
      <c r="C152" s="2" t="s">
        <v>13</v>
      </c>
      <c r="D152" s="5">
        <v>45699</v>
      </c>
      <c r="E152" s="32" t="s">
        <v>250</v>
      </c>
      <c r="F152" s="1" t="s">
        <v>33</v>
      </c>
      <c r="G152" s="3">
        <v>-1.41</v>
      </c>
      <c r="H152" s="2">
        <v>1</v>
      </c>
      <c r="K152" t="str">
        <f>VLOOKUP(B152,'רכבים מעקב טיפולים_2025 (2)'!$E:$F,2,)</f>
        <v xml:space="preserve">אבי ברכה </v>
      </c>
      <c r="L152" t="str">
        <f t="shared" si="2"/>
        <v>no</v>
      </c>
    </row>
    <row r="153" spans="1:12" hidden="1" x14ac:dyDescent="0.35">
      <c r="A153">
        <v>925000603751</v>
      </c>
      <c r="B153">
        <v>63864202</v>
      </c>
      <c r="C153" s="2" t="s">
        <v>13</v>
      </c>
      <c r="D153" s="5">
        <v>45701</v>
      </c>
      <c r="E153" s="32" t="s">
        <v>248</v>
      </c>
      <c r="F153" s="1" t="s">
        <v>31</v>
      </c>
      <c r="G153" s="3">
        <v>2.93</v>
      </c>
      <c r="H153" s="2">
        <v>1</v>
      </c>
      <c r="K153" t="str">
        <f>VLOOKUP(B153,'רכבים מעקב טיפולים_2025 (2)'!$E:$F,2,)</f>
        <v xml:space="preserve">אבי ברכה </v>
      </c>
      <c r="L153" t="str">
        <f t="shared" si="2"/>
        <v>no</v>
      </c>
    </row>
    <row r="154" spans="1:12" hidden="1" x14ac:dyDescent="0.35">
      <c r="A154">
        <v>925000603751</v>
      </c>
      <c r="B154">
        <v>63864202</v>
      </c>
      <c r="C154" s="2" t="s">
        <v>13</v>
      </c>
      <c r="D154" s="5">
        <v>45701</v>
      </c>
      <c r="E154" s="32" t="s">
        <v>248</v>
      </c>
      <c r="F154" s="1" t="s">
        <v>33</v>
      </c>
      <c r="G154" s="3">
        <v>-1.41</v>
      </c>
      <c r="H154" s="2">
        <v>1</v>
      </c>
      <c r="K154" t="str">
        <f>VLOOKUP(B154,'רכבים מעקב טיפולים_2025 (2)'!$E:$F,2,)</f>
        <v xml:space="preserve">אבי ברכה </v>
      </c>
      <c r="L154" t="str">
        <f t="shared" si="2"/>
        <v>no</v>
      </c>
    </row>
    <row r="155" spans="1:12" hidden="1" x14ac:dyDescent="0.35">
      <c r="A155">
        <v>925000603751</v>
      </c>
      <c r="B155">
        <v>63864202</v>
      </c>
      <c r="C155" s="2" t="s">
        <v>13</v>
      </c>
      <c r="D155" s="5">
        <v>45701</v>
      </c>
      <c r="E155" s="32" t="s">
        <v>248</v>
      </c>
      <c r="F155" s="1" t="s">
        <v>15</v>
      </c>
      <c r="G155" s="3">
        <v>4.0999999999999996</v>
      </c>
      <c r="H155" s="2">
        <v>1</v>
      </c>
      <c r="K155" t="str">
        <f>VLOOKUP(B155,'רכבים מעקב טיפולים_2025 (2)'!$E:$F,2,)</f>
        <v xml:space="preserve">אבי ברכה </v>
      </c>
      <c r="L155" t="str">
        <f t="shared" si="2"/>
        <v>no</v>
      </c>
    </row>
    <row r="156" spans="1:12" hidden="1" x14ac:dyDescent="0.35">
      <c r="A156">
        <v>925000603751</v>
      </c>
      <c r="B156">
        <v>63864202</v>
      </c>
      <c r="C156" s="2" t="s">
        <v>13</v>
      </c>
      <c r="D156" s="5">
        <v>45705</v>
      </c>
      <c r="E156" s="32" t="s">
        <v>251</v>
      </c>
      <c r="F156" s="1" t="s">
        <v>18</v>
      </c>
      <c r="G156" s="3">
        <v>4.0999999999999996</v>
      </c>
      <c r="H156" s="2">
        <v>1</v>
      </c>
      <c r="K156" t="str">
        <f>VLOOKUP(B156,'רכבים מעקב טיפולים_2025 (2)'!$E:$F,2,)</f>
        <v xml:space="preserve">אבי ברכה </v>
      </c>
      <c r="L156" t="str">
        <f t="shared" si="2"/>
        <v>no</v>
      </c>
    </row>
    <row r="157" spans="1:12" hidden="1" x14ac:dyDescent="0.35">
      <c r="A157">
        <v>925000603751</v>
      </c>
      <c r="B157">
        <v>63864202</v>
      </c>
      <c r="C157" s="2" t="s">
        <v>13</v>
      </c>
      <c r="D157" s="5">
        <v>45706</v>
      </c>
      <c r="E157" s="32" t="s">
        <v>250</v>
      </c>
      <c r="F157" s="1" t="s">
        <v>18</v>
      </c>
      <c r="G157" s="3">
        <v>4.0999999999999996</v>
      </c>
      <c r="H157" s="2">
        <v>1</v>
      </c>
      <c r="K157" t="str">
        <f>VLOOKUP(B157,'רכבים מעקב טיפולים_2025 (2)'!$E:$F,2,)</f>
        <v xml:space="preserve">אבי ברכה </v>
      </c>
      <c r="L157" t="str">
        <f t="shared" si="2"/>
        <v>no</v>
      </c>
    </row>
    <row r="158" spans="1:12" hidden="1" x14ac:dyDescent="0.35">
      <c r="A158">
        <v>925000603751</v>
      </c>
      <c r="B158">
        <v>63864202</v>
      </c>
      <c r="C158" s="2" t="s">
        <v>13</v>
      </c>
      <c r="D158" s="5">
        <v>45706</v>
      </c>
      <c r="E158" s="32" t="s">
        <v>250</v>
      </c>
      <c r="F158" s="1" t="s">
        <v>51</v>
      </c>
      <c r="G158" s="3">
        <v>2.93</v>
      </c>
      <c r="H158" s="2">
        <v>1</v>
      </c>
      <c r="K158" t="str">
        <f>VLOOKUP(B158,'רכבים מעקב טיפולים_2025 (2)'!$E:$F,2,)</f>
        <v xml:space="preserve">אבי ברכה </v>
      </c>
      <c r="L158" t="str">
        <f t="shared" si="2"/>
        <v>no</v>
      </c>
    </row>
    <row r="159" spans="1:12" hidden="1" x14ac:dyDescent="0.35">
      <c r="A159">
        <v>925000603751</v>
      </c>
      <c r="B159">
        <v>63864202</v>
      </c>
      <c r="C159" s="2" t="s">
        <v>13</v>
      </c>
      <c r="D159" s="5">
        <v>45706</v>
      </c>
      <c r="E159" s="32" t="s">
        <v>250</v>
      </c>
      <c r="F159" s="1" t="s">
        <v>33</v>
      </c>
      <c r="G159" s="3">
        <v>-1.41</v>
      </c>
      <c r="H159" s="2">
        <v>1</v>
      </c>
      <c r="K159" t="str">
        <f>VLOOKUP(B159,'רכבים מעקב טיפולים_2025 (2)'!$E:$F,2,)</f>
        <v xml:space="preserve">אבי ברכה </v>
      </c>
      <c r="L159" t="str">
        <f t="shared" si="2"/>
        <v>no</v>
      </c>
    </row>
    <row r="160" spans="1:12" hidden="1" x14ac:dyDescent="0.35">
      <c r="A160">
        <v>925000603751</v>
      </c>
      <c r="B160">
        <v>63864202</v>
      </c>
      <c r="C160" s="2" t="s">
        <v>13</v>
      </c>
      <c r="D160" s="5">
        <v>45706</v>
      </c>
      <c r="E160" s="32" t="s">
        <v>250</v>
      </c>
      <c r="F160" s="1" t="s">
        <v>15</v>
      </c>
      <c r="G160" s="3">
        <v>4.0999999999999996</v>
      </c>
      <c r="H160" s="2">
        <v>1</v>
      </c>
      <c r="K160" t="str">
        <f>VLOOKUP(B160,'רכבים מעקב טיפולים_2025 (2)'!$E:$F,2,)</f>
        <v xml:space="preserve">אבי ברכה </v>
      </c>
      <c r="L160" t="str">
        <f t="shared" si="2"/>
        <v>no</v>
      </c>
    </row>
    <row r="161" spans="1:12" hidden="1" x14ac:dyDescent="0.35">
      <c r="A161">
        <v>925000603751</v>
      </c>
      <c r="B161">
        <v>63864202</v>
      </c>
      <c r="C161" s="2" t="s">
        <v>13</v>
      </c>
      <c r="D161" s="5">
        <v>45708</v>
      </c>
      <c r="E161" s="32" t="s">
        <v>248</v>
      </c>
      <c r="F161" s="1" t="s">
        <v>18</v>
      </c>
      <c r="G161" s="3">
        <v>4.0999999999999996</v>
      </c>
      <c r="H161" s="2">
        <v>1</v>
      </c>
      <c r="K161" t="str">
        <f>VLOOKUP(B161,'רכבים מעקב טיפולים_2025 (2)'!$E:$F,2,)</f>
        <v xml:space="preserve">אבי ברכה </v>
      </c>
      <c r="L161" t="str">
        <f t="shared" si="2"/>
        <v>no</v>
      </c>
    </row>
    <row r="162" spans="1:12" hidden="1" x14ac:dyDescent="0.35">
      <c r="A162">
        <v>925000603751</v>
      </c>
      <c r="B162">
        <v>63864202</v>
      </c>
      <c r="C162" s="2" t="s">
        <v>13</v>
      </c>
      <c r="D162" s="5">
        <v>45708</v>
      </c>
      <c r="E162" s="32" t="s">
        <v>248</v>
      </c>
      <c r="F162" s="1" t="s">
        <v>33</v>
      </c>
      <c r="G162" s="3">
        <v>-1.41</v>
      </c>
      <c r="H162" s="2">
        <v>1</v>
      </c>
      <c r="K162" t="str">
        <f>VLOOKUP(B162,'רכבים מעקב טיפולים_2025 (2)'!$E:$F,2,)</f>
        <v xml:space="preserve">אבי ברכה </v>
      </c>
      <c r="L162" t="str">
        <f t="shared" si="2"/>
        <v>no</v>
      </c>
    </row>
    <row r="163" spans="1:12" hidden="1" x14ac:dyDescent="0.35">
      <c r="A163">
        <v>925000603751</v>
      </c>
      <c r="B163">
        <v>63864202</v>
      </c>
      <c r="C163" s="2" t="s">
        <v>13</v>
      </c>
      <c r="D163" s="5">
        <v>45708</v>
      </c>
      <c r="E163" s="32" t="s">
        <v>248</v>
      </c>
      <c r="F163" s="1" t="s">
        <v>51</v>
      </c>
      <c r="G163" s="3">
        <v>2.93</v>
      </c>
      <c r="H163" s="2">
        <v>1</v>
      </c>
      <c r="K163" t="str">
        <f>VLOOKUP(B163,'רכבים מעקב טיפולים_2025 (2)'!$E:$F,2,)</f>
        <v xml:space="preserve">אבי ברכה </v>
      </c>
      <c r="L163" t="str">
        <f t="shared" si="2"/>
        <v>no</v>
      </c>
    </row>
    <row r="164" spans="1:12" hidden="1" x14ac:dyDescent="0.35">
      <c r="A164">
        <v>925000603751</v>
      </c>
      <c r="B164">
        <v>63864202</v>
      </c>
      <c r="C164" s="2" t="s">
        <v>13</v>
      </c>
      <c r="D164" s="5">
        <v>45708</v>
      </c>
      <c r="E164" s="32" t="s">
        <v>248</v>
      </c>
      <c r="F164" s="1" t="s">
        <v>31</v>
      </c>
      <c r="G164" s="3">
        <v>2.93</v>
      </c>
      <c r="H164" s="2">
        <v>1</v>
      </c>
      <c r="K164" t="str">
        <f>VLOOKUP(B164,'רכבים מעקב טיפולים_2025 (2)'!$E:$F,2,)</f>
        <v xml:space="preserve">אבי ברכה </v>
      </c>
      <c r="L164" t="str">
        <f t="shared" si="2"/>
        <v>no</v>
      </c>
    </row>
    <row r="165" spans="1:12" hidden="1" x14ac:dyDescent="0.35">
      <c r="A165">
        <v>925000603751</v>
      </c>
      <c r="B165">
        <v>63864202</v>
      </c>
      <c r="C165" s="2" t="s">
        <v>13</v>
      </c>
      <c r="D165" s="5">
        <v>45708</v>
      </c>
      <c r="E165" s="32" t="s">
        <v>248</v>
      </c>
      <c r="F165" s="1" t="s">
        <v>33</v>
      </c>
      <c r="G165" s="3">
        <v>-1.41</v>
      </c>
      <c r="H165" s="2">
        <v>1</v>
      </c>
      <c r="K165" t="str">
        <f>VLOOKUP(B165,'רכבים מעקב טיפולים_2025 (2)'!$E:$F,2,)</f>
        <v xml:space="preserve">אבי ברכה </v>
      </c>
      <c r="L165" t="str">
        <f t="shared" si="2"/>
        <v>no</v>
      </c>
    </row>
    <row r="166" spans="1:12" hidden="1" x14ac:dyDescent="0.35">
      <c r="A166">
        <v>925000603751</v>
      </c>
      <c r="B166">
        <v>63864202</v>
      </c>
      <c r="C166" s="2" t="s">
        <v>13</v>
      </c>
      <c r="D166" s="5">
        <v>45708</v>
      </c>
      <c r="E166" s="32" t="s">
        <v>248</v>
      </c>
      <c r="F166" s="1" t="s">
        <v>15</v>
      </c>
      <c r="G166" s="3">
        <v>4.0999999999999996</v>
      </c>
      <c r="H166" s="2">
        <v>1</v>
      </c>
      <c r="K166" t="str">
        <f>VLOOKUP(B166,'רכבים מעקב טיפולים_2025 (2)'!$E:$F,2,)</f>
        <v xml:space="preserve">אבי ברכה </v>
      </c>
      <c r="L166" t="str">
        <f t="shared" si="2"/>
        <v>no</v>
      </c>
    </row>
    <row r="167" spans="1:12" hidden="1" x14ac:dyDescent="0.35">
      <c r="A167">
        <v>925000603751</v>
      </c>
      <c r="B167">
        <v>63864202</v>
      </c>
      <c r="C167" s="2" t="s">
        <v>13</v>
      </c>
      <c r="D167" s="5">
        <v>45678</v>
      </c>
      <c r="E167" s="32" t="s">
        <v>250</v>
      </c>
      <c r="F167" s="1" t="s">
        <v>18</v>
      </c>
      <c r="G167" s="3">
        <v>4.0999999999999996</v>
      </c>
      <c r="H167" s="2">
        <v>1</v>
      </c>
      <c r="K167" t="str">
        <f>VLOOKUP(B167,'רכבים מעקב טיפולים_2025 (2)'!$E:$F,2,)</f>
        <v xml:space="preserve">אבי ברכה </v>
      </c>
      <c r="L167" t="str">
        <f t="shared" si="2"/>
        <v>no</v>
      </c>
    </row>
    <row r="168" spans="1:12" hidden="1" x14ac:dyDescent="0.35">
      <c r="A168">
        <v>925000603751</v>
      </c>
      <c r="B168">
        <v>63864202</v>
      </c>
      <c r="C168" s="2" t="s">
        <v>13</v>
      </c>
      <c r="D168" s="5">
        <v>45678</v>
      </c>
      <c r="E168" s="32" t="s">
        <v>250</v>
      </c>
      <c r="F168" s="1" t="s">
        <v>33</v>
      </c>
      <c r="G168" s="3">
        <v>-1.41</v>
      </c>
      <c r="H168" s="2">
        <v>1</v>
      </c>
      <c r="K168" t="str">
        <f>VLOOKUP(B168,'רכבים מעקב טיפולים_2025 (2)'!$E:$F,2,)</f>
        <v xml:space="preserve">אבי ברכה </v>
      </c>
      <c r="L168" t="str">
        <f t="shared" si="2"/>
        <v>no</v>
      </c>
    </row>
    <row r="169" spans="1:12" hidden="1" x14ac:dyDescent="0.35">
      <c r="A169">
        <v>925000603751</v>
      </c>
      <c r="B169">
        <v>63864202</v>
      </c>
      <c r="C169" s="2" t="s">
        <v>13</v>
      </c>
      <c r="D169" s="5">
        <v>45678</v>
      </c>
      <c r="E169" s="32" t="s">
        <v>250</v>
      </c>
      <c r="F169" s="1" t="s">
        <v>51</v>
      </c>
      <c r="G169" s="3">
        <v>2.93</v>
      </c>
      <c r="H169" s="2">
        <v>1</v>
      </c>
      <c r="K169" t="str">
        <f>VLOOKUP(B169,'רכבים מעקב טיפולים_2025 (2)'!$E:$F,2,)</f>
        <v xml:space="preserve">אבי ברכה </v>
      </c>
      <c r="L169" t="str">
        <f t="shared" si="2"/>
        <v>no</v>
      </c>
    </row>
    <row r="170" spans="1:12" hidden="1" x14ac:dyDescent="0.35">
      <c r="A170">
        <v>925000603751</v>
      </c>
      <c r="B170">
        <v>63864202</v>
      </c>
      <c r="C170" s="2" t="s">
        <v>13</v>
      </c>
      <c r="D170" s="5">
        <v>45684</v>
      </c>
      <c r="E170" s="32" t="s">
        <v>251</v>
      </c>
      <c r="F170" s="1" t="s">
        <v>18</v>
      </c>
      <c r="G170" s="3">
        <v>4.0999999999999996</v>
      </c>
      <c r="H170" s="2">
        <v>1</v>
      </c>
      <c r="K170" t="str">
        <f>VLOOKUP(B170,'רכבים מעקב טיפולים_2025 (2)'!$E:$F,2,)</f>
        <v xml:space="preserve">אבי ברכה </v>
      </c>
      <c r="L170" t="str">
        <f t="shared" si="2"/>
        <v>no</v>
      </c>
    </row>
    <row r="171" spans="1:12" hidden="1" x14ac:dyDescent="0.35">
      <c r="A171">
        <v>925000603751</v>
      </c>
      <c r="B171">
        <v>63864202</v>
      </c>
      <c r="C171" s="2" t="s">
        <v>13</v>
      </c>
      <c r="D171" s="5">
        <v>45687</v>
      </c>
      <c r="E171" s="32" t="s">
        <v>248</v>
      </c>
      <c r="F171" s="1" t="s">
        <v>51</v>
      </c>
      <c r="G171" s="3">
        <v>2.93</v>
      </c>
      <c r="H171" s="2">
        <v>1</v>
      </c>
      <c r="K171" t="str">
        <f>VLOOKUP(B171,'רכבים מעקב טיפולים_2025 (2)'!$E:$F,2,)</f>
        <v xml:space="preserve">אבי ברכה </v>
      </c>
      <c r="L171" t="str">
        <f t="shared" si="2"/>
        <v>no</v>
      </c>
    </row>
    <row r="172" spans="1:12" hidden="1" x14ac:dyDescent="0.35">
      <c r="A172">
        <v>925000603751</v>
      </c>
      <c r="B172">
        <v>63864202</v>
      </c>
      <c r="C172" s="2" t="s">
        <v>13</v>
      </c>
      <c r="D172" s="5">
        <v>45687</v>
      </c>
      <c r="E172" s="32" t="s">
        <v>248</v>
      </c>
      <c r="F172" s="1" t="s">
        <v>15</v>
      </c>
      <c r="G172" s="3">
        <v>4.0999999999999996</v>
      </c>
      <c r="H172" s="2">
        <v>1</v>
      </c>
      <c r="K172" t="str">
        <f>VLOOKUP(B172,'רכבים מעקב טיפולים_2025 (2)'!$E:$F,2,)</f>
        <v xml:space="preserve">אבי ברכה </v>
      </c>
      <c r="L172" t="str">
        <f t="shared" si="2"/>
        <v>no</v>
      </c>
    </row>
    <row r="173" spans="1:12" x14ac:dyDescent="0.35">
      <c r="A173">
        <v>925000603751</v>
      </c>
      <c r="B173">
        <v>73382101</v>
      </c>
      <c r="C173" s="2" t="s">
        <v>13</v>
      </c>
      <c r="D173" s="5">
        <v>45703</v>
      </c>
      <c r="E173" s="32" t="s">
        <v>252</v>
      </c>
      <c r="F173" s="1" t="s">
        <v>25</v>
      </c>
      <c r="G173" s="3">
        <v>2.34</v>
      </c>
      <c r="H173" s="2">
        <v>1</v>
      </c>
      <c r="K173" t="str">
        <f>VLOOKUP(B173,'רכבים מעקב טיפולים_2025 (2)'!$E:$F,2,)</f>
        <v>ארז שפירא(מאגר)</v>
      </c>
      <c r="L173" t="str">
        <f t="shared" si="2"/>
        <v>yes</v>
      </c>
    </row>
    <row r="174" spans="1:12" x14ac:dyDescent="0.35">
      <c r="A174">
        <v>925000603751</v>
      </c>
      <c r="B174">
        <v>73382101</v>
      </c>
      <c r="C174" s="2" t="s">
        <v>13</v>
      </c>
      <c r="D174" s="5">
        <v>45703</v>
      </c>
      <c r="E174" s="32" t="s">
        <v>252</v>
      </c>
      <c r="F174" s="1" t="s">
        <v>97</v>
      </c>
      <c r="G174" s="3">
        <v>2.34</v>
      </c>
      <c r="H174" s="2">
        <v>1</v>
      </c>
      <c r="K174" t="str">
        <f>VLOOKUP(B174,'רכבים מעקב טיפולים_2025 (2)'!$E:$F,2,)</f>
        <v>ארז שפירא(מאגר)</v>
      </c>
      <c r="L174" t="str">
        <f t="shared" si="2"/>
        <v>yes</v>
      </c>
    </row>
    <row r="175" spans="1:12" hidden="1" x14ac:dyDescent="0.35">
      <c r="A175">
        <v>925000603751</v>
      </c>
      <c r="B175">
        <v>73382101</v>
      </c>
      <c r="C175" s="2" t="s">
        <v>13</v>
      </c>
      <c r="D175" s="5">
        <v>45705</v>
      </c>
      <c r="E175" s="32" t="s">
        <v>251</v>
      </c>
      <c r="F175" s="1" t="s">
        <v>18</v>
      </c>
      <c r="G175" s="3">
        <v>4.0999999999999996</v>
      </c>
      <c r="H175" s="2">
        <v>1</v>
      </c>
      <c r="K175" t="str">
        <f>VLOOKUP(B175,'רכבים מעקב טיפולים_2025 (2)'!$E:$F,2,)</f>
        <v>ארז שפירא(מאגר)</v>
      </c>
      <c r="L175" t="str">
        <f t="shared" si="2"/>
        <v>no</v>
      </c>
    </row>
    <row r="176" spans="1:12" hidden="1" x14ac:dyDescent="0.35">
      <c r="A176">
        <v>925000603751</v>
      </c>
      <c r="B176">
        <v>73382101</v>
      </c>
      <c r="C176" s="2" t="s">
        <v>13</v>
      </c>
      <c r="D176" s="5">
        <v>45705</v>
      </c>
      <c r="E176" s="32" t="s">
        <v>251</v>
      </c>
      <c r="F176" s="1" t="s">
        <v>15</v>
      </c>
      <c r="G176" s="3">
        <v>4.0999999999999996</v>
      </c>
      <c r="H176" s="2">
        <v>1</v>
      </c>
      <c r="K176" t="str">
        <f>VLOOKUP(B176,'רכבים מעקב טיפולים_2025 (2)'!$E:$F,2,)</f>
        <v>ארז שפירא(מאגר)</v>
      </c>
      <c r="L176" t="str">
        <f t="shared" si="2"/>
        <v>no</v>
      </c>
    </row>
    <row r="177" spans="1:12" x14ac:dyDescent="0.35">
      <c r="A177">
        <v>925000603751</v>
      </c>
      <c r="B177">
        <v>73382101</v>
      </c>
      <c r="C177" s="2" t="s">
        <v>13</v>
      </c>
      <c r="D177" s="5">
        <v>45681</v>
      </c>
      <c r="E177" s="32" t="s">
        <v>253</v>
      </c>
      <c r="F177" s="1" t="s">
        <v>25</v>
      </c>
      <c r="G177" s="3">
        <v>2.34</v>
      </c>
      <c r="H177" s="2">
        <v>1</v>
      </c>
      <c r="K177" t="str">
        <f>VLOOKUP(B177,'רכבים מעקב טיפולים_2025 (2)'!$E:$F,2,)</f>
        <v>ארז שפירא(מאגר)</v>
      </c>
      <c r="L177" t="str">
        <f t="shared" si="2"/>
        <v>yes</v>
      </c>
    </row>
    <row r="178" spans="1:12" x14ac:dyDescent="0.35">
      <c r="A178">
        <v>925000603751</v>
      </c>
      <c r="B178">
        <v>73382101</v>
      </c>
      <c r="C178" s="2" t="s">
        <v>13</v>
      </c>
      <c r="D178" s="5">
        <v>45681</v>
      </c>
      <c r="E178" s="32" t="s">
        <v>253</v>
      </c>
      <c r="F178" s="1" t="s">
        <v>15</v>
      </c>
      <c r="G178" s="3">
        <v>4.0999999999999996</v>
      </c>
      <c r="H178" s="2">
        <v>1</v>
      </c>
      <c r="K178" t="str">
        <f>VLOOKUP(B178,'רכבים מעקב טיפולים_2025 (2)'!$E:$F,2,)</f>
        <v>ארז שפירא(מאגר)</v>
      </c>
      <c r="L178" t="str">
        <f t="shared" si="2"/>
        <v>yes</v>
      </c>
    </row>
    <row r="179" spans="1:12" hidden="1" x14ac:dyDescent="0.35">
      <c r="A179">
        <v>925000603751</v>
      </c>
      <c r="B179">
        <v>73382101</v>
      </c>
      <c r="C179" s="2" t="s">
        <v>13</v>
      </c>
      <c r="D179" s="5">
        <v>45684</v>
      </c>
      <c r="E179" s="32" t="s">
        <v>251</v>
      </c>
      <c r="F179" s="1" t="s">
        <v>18</v>
      </c>
      <c r="G179" s="3">
        <v>4.0999999999999996</v>
      </c>
      <c r="H179" s="2">
        <v>1</v>
      </c>
      <c r="K179" t="str">
        <f>VLOOKUP(B179,'רכבים מעקב טיפולים_2025 (2)'!$E:$F,2,)</f>
        <v>ארז שפירא(מאגר)</v>
      </c>
      <c r="L179" t="str">
        <f t="shared" si="2"/>
        <v>no</v>
      </c>
    </row>
    <row r="180" spans="1:12" hidden="1" x14ac:dyDescent="0.35">
      <c r="A180">
        <v>925000603751</v>
      </c>
      <c r="B180">
        <v>73382101</v>
      </c>
      <c r="C180" s="2" t="s">
        <v>13</v>
      </c>
      <c r="D180" s="5">
        <v>45686</v>
      </c>
      <c r="E180" s="32" t="s">
        <v>246</v>
      </c>
      <c r="F180" s="1" t="s">
        <v>15</v>
      </c>
      <c r="G180" s="3">
        <v>4.0999999999999996</v>
      </c>
      <c r="H180" s="2">
        <v>1</v>
      </c>
      <c r="K180" t="str">
        <f>VLOOKUP(B180,'רכבים מעקב טיפולים_2025 (2)'!$E:$F,2,)</f>
        <v>ארז שפירא(מאגר)</v>
      </c>
      <c r="L180" t="str">
        <f t="shared" si="2"/>
        <v>no</v>
      </c>
    </row>
    <row r="181" spans="1:12" hidden="1" x14ac:dyDescent="0.35">
      <c r="A181">
        <v>925000603751</v>
      </c>
      <c r="B181">
        <v>76886302</v>
      </c>
      <c r="C181" s="2" t="s">
        <v>13</v>
      </c>
      <c r="D181" s="5">
        <v>45698</v>
      </c>
      <c r="E181" s="32" t="s">
        <v>251</v>
      </c>
      <c r="F181" s="1" t="s">
        <v>51</v>
      </c>
      <c r="G181" s="3">
        <v>2.93</v>
      </c>
      <c r="H181" s="2">
        <v>1</v>
      </c>
      <c r="K181" t="str">
        <f>VLOOKUP(B181,'רכבים מעקב טיפולים_2025 (2)'!$E:$F,2,)</f>
        <v>יניב הררי</v>
      </c>
      <c r="L181" t="str">
        <f t="shared" si="2"/>
        <v>no</v>
      </c>
    </row>
    <row r="182" spans="1:12" hidden="1" x14ac:dyDescent="0.35">
      <c r="A182">
        <v>925000603751</v>
      </c>
      <c r="B182">
        <v>76886302</v>
      </c>
      <c r="C182" s="2" t="s">
        <v>13</v>
      </c>
      <c r="D182" s="5">
        <v>45698</v>
      </c>
      <c r="E182" s="32" t="s">
        <v>251</v>
      </c>
      <c r="F182" s="1" t="s">
        <v>31</v>
      </c>
      <c r="G182" s="3">
        <v>2.93</v>
      </c>
      <c r="H182" s="2">
        <v>1</v>
      </c>
      <c r="K182" t="str">
        <f>VLOOKUP(B182,'רכבים מעקב טיפולים_2025 (2)'!$E:$F,2,)</f>
        <v>יניב הררי</v>
      </c>
      <c r="L182" t="str">
        <f t="shared" si="2"/>
        <v>no</v>
      </c>
    </row>
    <row r="183" spans="1:12" s="33" customFormat="1" hidden="1" x14ac:dyDescent="0.35">
      <c r="A183">
        <v>925000603751</v>
      </c>
      <c r="B183">
        <v>76886302</v>
      </c>
      <c r="C183" s="2" t="s">
        <v>13</v>
      </c>
      <c r="D183" s="5">
        <v>45678</v>
      </c>
      <c r="E183" s="32" t="s">
        <v>250</v>
      </c>
      <c r="F183" s="1" t="s">
        <v>51</v>
      </c>
      <c r="G183" s="3">
        <v>2.93</v>
      </c>
      <c r="H183" s="2">
        <v>1</v>
      </c>
      <c r="K183" t="str">
        <f>VLOOKUP(B183,'רכבים מעקב טיפולים_2025 (2)'!$E:$F,2,)</f>
        <v>יניב הררי</v>
      </c>
      <c r="L183" t="str">
        <f t="shared" si="2"/>
        <v>no</v>
      </c>
    </row>
    <row r="184" spans="1:12" hidden="1" x14ac:dyDescent="0.35">
      <c r="A184">
        <v>925000899814</v>
      </c>
      <c r="B184">
        <v>13802001</v>
      </c>
      <c r="C184" s="2" t="s">
        <v>13</v>
      </c>
      <c r="D184" s="4">
        <v>45721</v>
      </c>
      <c r="E184" s="38" t="s">
        <v>246</v>
      </c>
      <c r="F184" s="1" t="s">
        <v>15</v>
      </c>
      <c r="G184" s="3">
        <v>4.0999999999999996</v>
      </c>
      <c r="H184" s="2">
        <v>1</v>
      </c>
      <c r="K184" t="str">
        <f>VLOOKUP(B184,'רכבים מעקב טיפולים_2025 (2)'!$E:$F,2,)</f>
        <v xml:space="preserve">גאיה שמעוני </v>
      </c>
      <c r="L184" t="str">
        <f t="shared" si="2"/>
        <v>no</v>
      </c>
    </row>
    <row r="185" spans="1:12" hidden="1" x14ac:dyDescent="0.35">
      <c r="A185">
        <v>925000899814</v>
      </c>
      <c r="B185">
        <v>13802001</v>
      </c>
      <c r="C185" s="2" t="s">
        <v>13</v>
      </c>
      <c r="D185" s="4">
        <v>45725</v>
      </c>
      <c r="E185" s="38" t="s">
        <v>249</v>
      </c>
      <c r="F185" s="1" t="s">
        <v>25</v>
      </c>
      <c r="G185" s="3">
        <v>2.34</v>
      </c>
      <c r="H185" s="2">
        <v>1</v>
      </c>
      <c r="K185" t="str">
        <f>VLOOKUP(B185,'רכבים מעקב טיפולים_2025 (2)'!$E:$F,2,)</f>
        <v xml:space="preserve">גאיה שמעוני </v>
      </c>
      <c r="L185" t="str">
        <f t="shared" si="2"/>
        <v>no</v>
      </c>
    </row>
    <row r="186" spans="1:12" hidden="1" x14ac:dyDescent="0.35">
      <c r="A186">
        <v>925000899814</v>
      </c>
      <c r="B186">
        <v>13802001</v>
      </c>
      <c r="C186" s="2" t="s">
        <v>13</v>
      </c>
      <c r="D186" s="4">
        <v>45733</v>
      </c>
      <c r="E186" s="38" t="s">
        <v>251</v>
      </c>
      <c r="F186" s="1" t="s">
        <v>15</v>
      </c>
      <c r="G186" s="3">
        <v>4.0999999999999996</v>
      </c>
      <c r="H186" s="2">
        <v>1</v>
      </c>
      <c r="K186" t="str">
        <f>VLOOKUP(B186,'רכבים מעקב טיפולים_2025 (2)'!$E:$F,2,)</f>
        <v xml:space="preserve">גאיה שמעוני </v>
      </c>
      <c r="L186" t="str">
        <f t="shared" si="2"/>
        <v>no</v>
      </c>
    </row>
    <row r="187" spans="1:12" hidden="1" x14ac:dyDescent="0.35">
      <c r="A187">
        <v>925000899814</v>
      </c>
      <c r="B187">
        <v>13802001</v>
      </c>
      <c r="C187" s="2" t="s">
        <v>13</v>
      </c>
      <c r="D187" s="4">
        <v>45713</v>
      </c>
      <c r="E187" s="38" t="s">
        <v>250</v>
      </c>
      <c r="F187" s="1" t="s">
        <v>15</v>
      </c>
      <c r="G187" s="3">
        <v>4.0999999999999996</v>
      </c>
      <c r="H187" s="2">
        <v>1</v>
      </c>
      <c r="K187" t="str">
        <f>VLOOKUP(B187,'רכבים מעקב טיפולים_2025 (2)'!$E:$F,2,)</f>
        <v xml:space="preserve">גאיה שמעוני </v>
      </c>
      <c r="L187" t="str">
        <f t="shared" si="2"/>
        <v>no</v>
      </c>
    </row>
    <row r="188" spans="1:12" hidden="1" x14ac:dyDescent="0.35">
      <c r="A188">
        <v>925000899814</v>
      </c>
      <c r="B188">
        <v>13802001</v>
      </c>
      <c r="C188" s="2" t="s">
        <v>13</v>
      </c>
      <c r="D188" s="4">
        <v>45714</v>
      </c>
      <c r="E188" s="38" t="s">
        <v>246</v>
      </c>
      <c r="F188" s="1" t="s">
        <v>18</v>
      </c>
      <c r="G188" s="3">
        <v>4.0999999999999996</v>
      </c>
      <c r="H188" s="2">
        <v>1</v>
      </c>
      <c r="K188" t="str">
        <f>VLOOKUP(B188,'רכבים מעקב טיפולים_2025 (2)'!$E:$F,2,)</f>
        <v xml:space="preserve">גאיה שמעוני </v>
      </c>
      <c r="L188" t="str">
        <f t="shared" si="2"/>
        <v>no</v>
      </c>
    </row>
    <row r="189" spans="1:12" hidden="1" x14ac:dyDescent="0.35">
      <c r="A189">
        <v>925000899814</v>
      </c>
      <c r="B189">
        <v>51513101</v>
      </c>
      <c r="C189" s="2" t="s">
        <v>13</v>
      </c>
      <c r="D189" s="4">
        <v>45733</v>
      </c>
      <c r="E189" s="38" t="s">
        <v>251</v>
      </c>
      <c r="F189" s="1" t="s">
        <v>18</v>
      </c>
      <c r="G189" s="3">
        <v>4.0999999999999996</v>
      </c>
      <c r="H189" s="2">
        <v>1</v>
      </c>
      <c r="K189" t="str">
        <f>VLOOKUP(B189,'רכבים מעקב טיפולים_2025 (2)'!$E:$F,2,)</f>
        <v>יגאל פניאל</v>
      </c>
      <c r="L189" t="str">
        <f t="shared" si="2"/>
        <v>no</v>
      </c>
    </row>
    <row r="190" spans="1:12" hidden="1" x14ac:dyDescent="0.35">
      <c r="A190">
        <v>925000899814</v>
      </c>
      <c r="B190">
        <v>51513101</v>
      </c>
      <c r="C190" s="2" t="s">
        <v>13</v>
      </c>
      <c r="D190" s="4">
        <v>45733</v>
      </c>
      <c r="E190" s="38" t="s">
        <v>251</v>
      </c>
      <c r="F190" s="1" t="s">
        <v>51</v>
      </c>
      <c r="G190" s="3">
        <v>2.93</v>
      </c>
      <c r="H190" s="2">
        <v>1</v>
      </c>
      <c r="K190" t="str">
        <f>VLOOKUP(B190,'רכבים מעקב טיפולים_2025 (2)'!$E:$F,2,)</f>
        <v>יגאל פניאל</v>
      </c>
      <c r="L190" t="str">
        <f t="shared" si="2"/>
        <v>no</v>
      </c>
    </row>
    <row r="191" spans="1:12" hidden="1" x14ac:dyDescent="0.35">
      <c r="A191">
        <v>925000899814</v>
      </c>
      <c r="B191">
        <v>51513101</v>
      </c>
      <c r="C191" s="2" t="s">
        <v>13</v>
      </c>
      <c r="D191" s="4">
        <v>45733</v>
      </c>
      <c r="E191" s="38" t="s">
        <v>251</v>
      </c>
      <c r="F191" s="1" t="s">
        <v>33</v>
      </c>
      <c r="G191" s="3">
        <v>-1.41</v>
      </c>
      <c r="H191" s="2">
        <v>1</v>
      </c>
      <c r="K191" t="str">
        <f>VLOOKUP(B191,'רכבים מעקב טיפולים_2025 (2)'!$E:$F,2,)</f>
        <v>יגאל פניאל</v>
      </c>
      <c r="L191" t="str">
        <f t="shared" si="2"/>
        <v>no</v>
      </c>
    </row>
    <row r="192" spans="1:12" hidden="1" x14ac:dyDescent="0.35">
      <c r="A192">
        <v>925000899814</v>
      </c>
      <c r="B192">
        <v>51513101</v>
      </c>
      <c r="C192" s="2" t="s">
        <v>13</v>
      </c>
      <c r="D192" s="4">
        <v>45733</v>
      </c>
      <c r="E192" s="38" t="s">
        <v>251</v>
      </c>
      <c r="F192" s="1" t="s">
        <v>15</v>
      </c>
      <c r="G192" s="3">
        <v>4.0999999999999996</v>
      </c>
      <c r="H192" s="2">
        <v>1</v>
      </c>
      <c r="K192" t="str">
        <f>VLOOKUP(B192,'רכבים מעקב טיפולים_2025 (2)'!$E:$F,2,)</f>
        <v>יגאל פניאל</v>
      </c>
      <c r="L192" t="str">
        <f t="shared" si="2"/>
        <v>no</v>
      </c>
    </row>
    <row r="193" spans="1:12" hidden="1" x14ac:dyDescent="0.35">
      <c r="A193">
        <v>925000899814</v>
      </c>
      <c r="B193">
        <v>53484801</v>
      </c>
      <c r="C193" s="2" t="s">
        <v>13</v>
      </c>
      <c r="D193" s="4">
        <v>45721</v>
      </c>
      <c r="E193" s="38" t="s">
        <v>246</v>
      </c>
      <c r="F193" s="1" t="s">
        <v>18</v>
      </c>
      <c r="G193" s="3">
        <v>4.0999999999999996</v>
      </c>
      <c r="H193" s="2">
        <v>1</v>
      </c>
      <c r="K193" t="str">
        <f>VLOOKUP(B193,'רכבים מעקב טיפולים_2025 (2)'!$E:$F,2,)</f>
        <v>איציק גבע</v>
      </c>
      <c r="L193" t="str">
        <f t="shared" si="2"/>
        <v>no</v>
      </c>
    </row>
    <row r="194" spans="1:12" hidden="1" x14ac:dyDescent="0.35">
      <c r="A194">
        <v>925000899814</v>
      </c>
      <c r="B194">
        <v>53484801</v>
      </c>
      <c r="C194" s="2" t="s">
        <v>13</v>
      </c>
      <c r="D194" s="4">
        <v>45721</v>
      </c>
      <c r="E194" s="38" t="s">
        <v>246</v>
      </c>
      <c r="F194" s="1" t="s">
        <v>31</v>
      </c>
      <c r="G194" s="3">
        <v>2.93</v>
      </c>
      <c r="H194" s="2">
        <v>1</v>
      </c>
      <c r="K194" t="str">
        <f>VLOOKUP(B194,'רכבים מעקב טיפולים_2025 (2)'!$E:$F,2,)</f>
        <v>איציק גבע</v>
      </c>
      <c r="L194" t="str">
        <f t="shared" si="2"/>
        <v>no</v>
      </c>
    </row>
    <row r="195" spans="1:12" hidden="1" x14ac:dyDescent="0.35">
      <c r="A195">
        <v>925000899814</v>
      </c>
      <c r="B195">
        <v>53484801</v>
      </c>
      <c r="C195" s="2" t="s">
        <v>13</v>
      </c>
      <c r="D195" s="4">
        <v>45721</v>
      </c>
      <c r="E195" s="38" t="s">
        <v>246</v>
      </c>
      <c r="F195" s="1" t="s">
        <v>33</v>
      </c>
      <c r="G195" s="3">
        <v>-1.41</v>
      </c>
      <c r="H195" s="2">
        <v>1</v>
      </c>
      <c r="K195" t="str">
        <f>VLOOKUP(B195,'רכבים מעקב טיפולים_2025 (2)'!$E:$F,2,)</f>
        <v>איציק גבע</v>
      </c>
      <c r="L195" t="str">
        <f t="shared" ref="L195:L258" si="3">IF(OR(E195 = "Saturday", E195 = "Friday"),"yes","no")</f>
        <v>no</v>
      </c>
    </row>
    <row r="196" spans="1:12" hidden="1" x14ac:dyDescent="0.35">
      <c r="A196">
        <v>925000899814</v>
      </c>
      <c r="B196">
        <v>53484801</v>
      </c>
      <c r="C196" s="2" t="s">
        <v>13</v>
      </c>
      <c r="D196" s="4">
        <v>45721</v>
      </c>
      <c r="E196" s="38" t="s">
        <v>246</v>
      </c>
      <c r="F196" s="1" t="s">
        <v>15</v>
      </c>
      <c r="G196" s="3">
        <v>4.0999999999999996</v>
      </c>
      <c r="H196" s="2">
        <v>1</v>
      </c>
      <c r="K196" t="str">
        <f>VLOOKUP(B196,'רכבים מעקב טיפולים_2025 (2)'!$E:$F,2,)</f>
        <v>איציק גבע</v>
      </c>
      <c r="L196" t="str">
        <f t="shared" si="3"/>
        <v>no</v>
      </c>
    </row>
    <row r="197" spans="1:12" hidden="1" x14ac:dyDescent="0.35">
      <c r="A197">
        <v>925000899814</v>
      </c>
      <c r="B197">
        <v>53484801</v>
      </c>
      <c r="C197" s="2" t="s">
        <v>13</v>
      </c>
      <c r="D197" s="4">
        <v>45726</v>
      </c>
      <c r="E197" s="38" t="s">
        <v>251</v>
      </c>
      <c r="F197" s="1" t="s">
        <v>25</v>
      </c>
      <c r="G197" s="3">
        <v>2.34</v>
      </c>
      <c r="H197" s="2">
        <v>1</v>
      </c>
      <c r="K197" t="str">
        <f>VLOOKUP(B197,'רכבים מעקב טיפולים_2025 (2)'!$E:$F,2,)</f>
        <v>איציק גבע</v>
      </c>
      <c r="L197" t="str">
        <f t="shared" si="3"/>
        <v>no</v>
      </c>
    </row>
    <row r="198" spans="1:12" hidden="1" x14ac:dyDescent="0.35">
      <c r="A198">
        <v>925000899814</v>
      </c>
      <c r="B198">
        <v>53484801</v>
      </c>
      <c r="C198" s="2" t="s">
        <v>13</v>
      </c>
      <c r="D198" s="4">
        <v>45726</v>
      </c>
      <c r="E198" s="38" t="s">
        <v>251</v>
      </c>
      <c r="F198" s="1" t="s">
        <v>31</v>
      </c>
      <c r="G198" s="3">
        <v>2.93</v>
      </c>
      <c r="H198" s="2">
        <v>1</v>
      </c>
      <c r="K198" t="str">
        <f>VLOOKUP(B198,'רכבים מעקב טיפולים_2025 (2)'!$E:$F,2,)</f>
        <v>איציק גבע</v>
      </c>
      <c r="L198" t="str">
        <f t="shared" si="3"/>
        <v>no</v>
      </c>
    </row>
    <row r="199" spans="1:12" hidden="1" x14ac:dyDescent="0.35">
      <c r="A199">
        <v>925000899814</v>
      </c>
      <c r="B199">
        <v>53484801</v>
      </c>
      <c r="C199" s="2" t="s">
        <v>13</v>
      </c>
      <c r="D199" s="4">
        <v>45726</v>
      </c>
      <c r="E199" s="38" t="s">
        <v>251</v>
      </c>
      <c r="F199" s="1" t="s">
        <v>15</v>
      </c>
      <c r="G199" s="3">
        <v>4.0999999999999996</v>
      </c>
      <c r="H199" s="2">
        <v>1</v>
      </c>
      <c r="K199" t="str">
        <f>VLOOKUP(B199,'רכבים מעקב טיפולים_2025 (2)'!$E:$F,2,)</f>
        <v>איציק גבע</v>
      </c>
      <c r="L199" t="str">
        <f t="shared" si="3"/>
        <v>no</v>
      </c>
    </row>
    <row r="200" spans="1:12" hidden="1" x14ac:dyDescent="0.35">
      <c r="A200">
        <v>925000899814</v>
      </c>
      <c r="B200">
        <v>53484801</v>
      </c>
      <c r="C200" s="2" t="s">
        <v>13</v>
      </c>
      <c r="D200" s="4">
        <v>45726</v>
      </c>
      <c r="E200" s="38" t="s">
        <v>251</v>
      </c>
      <c r="F200" s="1" t="s">
        <v>33</v>
      </c>
      <c r="G200" s="3">
        <v>-1.41</v>
      </c>
      <c r="H200" s="2">
        <v>1</v>
      </c>
      <c r="K200" t="str">
        <f>VLOOKUP(B200,'רכבים מעקב טיפולים_2025 (2)'!$E:$F,2,)</f>
        <v>איציק גבע</v>
      </c>
      <c r="L200" t="str">
        <f t="shared" si="3"/>
        <v>no</v>
      </c>
    </row>
    <row r="201" spans="1:12" hidden="1" x14ac:dyDescent="0.35">
      <c r="A201">
        <v>925000899814</v>
      </c>
      <c r="B201">
        <v>53484801</v>
      </c>
      <c r="C201" s="2" t="s">
        <v>13</v>
      </c>
      <c r="D201" s="4">
        <v>45713</v>
      </c>
      <c r="E201" s="38" t="s">
        <v>250</v>
      </c>
      <c r="F201" s="1" t="s">
        <v>15</v>
      </c>
      <c r="G201" s="3">
        <v>4.0999999999999996</v>
      </c>
      <c r="H201" s="2">
        <v>1</v>
      </c>
      <c r="K201" t="str">
        <f>VLOOKUP(B201,'רכבים מעקב טיפולים_2025 (2)'!$E:$F,2,)</f>
        <v>איציק גבע</v>
      </c>
      <c r="L201" t="str">
        <f t="shared" si="3"/>
        <v>no</v>
      </c>
    </row>
    <row r="202" spans="1:12" hidden="1" x14ac:dyDescent="0.35">
      <c r="A202">
        <v>925000899814</v>
      </c>
      <c r="B202">
        <v>53484801</v>
      </c>
      <c r="C202" s="2" t="s">
        <v>13</v>
      </c>
      <c r="D202" s="4">
        <v>45714</v>
      </c>
      <c r="E202" s="38" t="s">
        <v>246</v>
      </c>
      <c r="F202" s="1" t="s">
        <v>18</v>
      </c>
      <c r="G202" s="3">
        <v>4.0999999999999996</v>
      </c>
      <c r="H202" s="2">
        <v>1</v>
      </c>
      <c r="K202" t="str">
        <f>VLOOKUP(B202,'רכבים מעקב טיפולים_2025 (2)'!$E:$F,2,)</f>
        <v>איציק גבע</v>
      </c>
      <c r="L202" t="str">
        <f t="shared" si="3"/>
        <v>no</v>
      </c>
    </row>
    <row r="203" spans="1:12" hidden="1" x14ac:dyDescent="0.35">
      <c r="A203">
        <v>925000899814</v>
      </c>
      <c r="B203">
        <v>53484801</v>
      </c>
      <c r="C203" s="2" t="s">
        <v>13</v>
      </c>
      <c r="D203" s="4">
        <v>45714</v>
      </c>
      <c r="E203" s="38" t="s">
        <v>246</v>
      </c>
      <c r="F203" s="1" t="s">
        <v>15</v>
      </c>
      <c r="G203" s="3">
        <v>4.0999999999999996</v>
      </c>
      <c r="H203" s="2">
        <v>1</v>
      </c>
      <c r="K203" t="str">
        <f>VLOOKUP(B203,'רכבים מעקב טיפולים_2025 (2)'!$E:$F,2,)</f>
        <v>איציק גבע</v>
      </c>
      <c r="L203" t="str">
        <f t="shared" si="3"/>
        <v>no</v>
      </c>
    </row>
    <row r="204" spans="1:12" hidden="1" x14ac:dyDescent="0.35">
      <c r="A204">
        <v>925000899814</v>
      </c>
      <c r="B204">
        <v>62923103</v>
      </c>
      <c r="C204" s="2" t="s">
        <v>13</v>
      </c>
      <c r="D204" s="4">
        <v>45719</v>
      </c>
      <c r="E204" s="38" t="s">
        <v>251</v>
      </c>
      <c r="F204" s="1" t="s">
        <v>15</v>
      </c>
      <c r="G204" s="3">
        <v>4.0999999999999996</v>
      </c>
      <c r="H204" s="2">
        <v>1</v>
      </c>
      <c r="K204" t="str">
        <f>VLOOKUP(B204,'רכבים מעקב טיפולים_2025 (2)'!$E:$F,2,)</f>
        <v>מחסן ספרינטר</v>
      </c>
      <c r="L204" t="str">
        <f t="shared" si="3"/>
        <v>no</v>
      </c>
    </row>
    <row r="205" spans="1:12" hidden="1" x14ac:dyDescent="0.35">
      <c r="A205">
        <v>925000899814</v>
      </c>
      <c r="B205">
        <v>62923103</v>
      </c>
      <c r="C205" s="2" t="s">
        <v>13</v>
      </c>
      <c r="D205" s="4">
        <v>45728</v>
      </c>
      <c r="E205" s="38" t="s">
        <v>246</v>
      </c>
      <c r="F205" s="1" t="s">
        <v>18</v>
      </c>
      <c r="G205" s="3">
        <v>4.0999999999999996</v>
      </c>
      <c r="H205" s="2">
        <v>1</v>
      </c>
      <c r="K205" t="str">
        <f>VLOOKUP(B205,'רכבים מעקב טיפולים_2025 (2)'!$E:$F,2,)</f>
        <v>מחסן ספרינטר</v>
      </c>
      <c r="L205" t="str">
        <f t="shared" si="3"/>
        <v>no</v>
      </c>
    </row>
    <row r="206" spans="1:12" hidden="1" x14ac:dyDescent="0.35">
      <c r="A206">
        <v>925000899814</v>
      </c>
      <c r="B206">
        <v>62923103</v>
      </c>
      <c r="C206" s="2" t="s">
        <v>13</v>
      </c>
      <c r="D206" s="4">
        <v>45734</v>
      </c>
      <c r="E206" s="38" t="s">
        <v>250</v>
      </c>
      <c r="F206" s="1" t="s">
        <v>31</v>
      </c>
      <c r="G206" s="3">
        <v>2.93</v>
      </c>
      <c r="H206" s="2">
        <v>1</v>
      </c>
      <c r="K206" t="str">
        <f>VLOOKUP(B206,'רכבים מעקב טיפולים_2025 (2)'!$E:$F,2,)</f>
        <v>מחסן ספרינטר</v>
      </c>
      <c r="L206" t="str">
        <f t="shared" si="3"/>
        <v>no</v>
      </c>
    </row>
    <row r="207" spans="1:12" hidden="1" x14ac:dyDescent="0.35">
      <c r="A207">
        <v>925000899814</v>
      </c>
      <c r="B207">
        <v>62923103</v>
      </c>
      <c r="C207" s="2" t="s">
        <v>13</v>
      </c>
      <c r="D207" s="4">
        <v>45734</v>
      </c>
      <c r="E207" s="38" t="s">
        <v>250</v>
      </c>
      <c r="F207" s="1" t="s">
        <v>15</v>
      </c>
      <c r="G207" s="3">
        <v>4.0999999999999996</v>
      </c>
      <c r="H207" s="2">
        <v>1</v>
      </c>
      <c r="K207" t="str">
        <f>VLOOKUP(B207,'רכבים מעקב טיפולים_2025 (2)'!$E:$F,2,)</f>
        <v>מחסן ספרינטר</v>
      </c>
      <c r="L207" t="str">
        <f t="shared" si="3"/>
        <v>no</v>
      </c>
    </row>
    <row r="208" spans="1:12" hidden="1" x14ac:dyDescent="0.35">
      <c r="A208">
        <v>925000899814</v>
      </c>
      <c r="B208">
        <v>62923103</v>
      </c>
      <c r="C208" s="2" t="s">
        <v>13</v>
      </c>
      <c r="D208" s="4">
        <v>45734</v>
      </c>
      <c r="E208" s="38" t="s">
        <v>250</v>
      </c>
      <c r="F208" s="1" t="s">
        <v>33</v>
      </c>
      <c r="G208" s="3">
        <v>-1.41</v>
      </c>
      <c r="H208" s="2">
        <v>1</v>
      </c>
      <c r="K208" t="str">
        <f>VLOOKUP(B208,'רכבים מעקב טיפולים_2025 (2)'!$E:$F,2,)</f>
        <v>מחסן ספרינטר</v>
      </c>
      <c r="L208" t="str">
        <f t="shared" si="3"/>
        <v>no</v>
      </c>
    </row>
    <row r="209" spans="1:12" hidden="1" x14ac:dyDescent="0.35">
      <c r="A209">
        <v>925000899814</v>
      </c>
      <c r="B209">
        <v>62923103</v>
      </c>
      <c r="C209" s="2" t="s">
        <v>13</v>
      </c>
      <c r="D209" s="4">
        <v>45714</v>
      </c>
      <c r="E209" s="38" t="s">
        <v>246</v>
      </c>
      <c r="F209" s="1" t="s">
        <v>31</v>
      </c>
      <c r="G209" s="3">
        <v>2.93</v>
      </c>
      <c r="H209" s="2">
        <v>1</v>
      </c>
      <c r="K209" t="str">
        <f>VLOOKUP(B209,'רכבים מעקב טיפולים_2025 (2)'!$E:$F,2,)</f>
        <v>מחסן ספרינטר</v>
      </c>
      <c r="L209" t="str">
        <f t="shared" si="3"/>
        <v>no</v>
      </c>
    </row>
    <row r="210" spans="1:12" hidden="1" x14ac:dyDescent="0.35">
      <c r="A210">
        <v>925000899814</v>
      </c>
      <c r="B210">
        <v>62923103</v>
      </c>
      <c r="C210" s="2" t="s">
        <v>13</v>
      </c>
      <c r="D210" s="4">
        <v>45714</v>
      </c>
      <c r="E210" s="38" t="s">
        <v>246</v>
      </c>
      <c r="F210" s="1" t="s">
        <v>15</v>
      </c>
      <c r="G210" s="3">
        <v>4.0999999999999996</v>
      </c>
      <c r="H210" s="2">
        <v>1</v>
      </c>
      <c r="K210" t="str">
        <f>VLOOKUP(B210,'רכבים מעקב טיפולים_2025 (2)'!$E:$F,2,)</f>
        <v>מחסן ספרינטר</v>
      </c>
      <c r="L210" t="str">
        <f t="shared" si="3"/>
        <v>no</v>
      </c>
    </row>
    <row r="211" spans="1:12" hidden="1" x14ac:dyDescent="0.35">
      <c r="A211">
        <v>925000899814</v>
      </c>
      <c r="B211">
        <v>62923103</v>
      </c>
      <c r="C211" s="2" t="s">
        <v>13</v>
      </c>
      <c r="D211" s="4">
        <v>45714</v>
      </c>
      <c r="E211" s="38" t="s">
        <v>246</v>
      </c>
      <c r="F211" s="1" t="s">
        <v>33</v>
      </c>
      <c r="G211" s="3">
        <v>-1.41</v>
      </c>
      <c r="H211" s="2">
        <v>1</v>
      </c>
      <c r="K211" t="str">
        <f>VLOOKUP(B211,'רכבים מעקב טיפולים_2025 (2)'!$E:$F,2,)</f>
        <v>מחסן ספרינטר</v>
      </c>
      <c r="L211" t="str">
        <f t="shared" si="3"/>
        <v>no</v>
      </c>
    </row>
    <row r="212" spans="1:12" hidden="1" x14ac:dyDescent="0.35">
      <c r="A212">
        <v>925000899814</v>
      </c>
      <c r="B212">
        <v>62923103</v>
      </c>
      <c r="C212" s="2" t="s">
        <v>13</v>
      </c>
      <c r="D212" s="4">
        <v>45715</v>
      </c>
      <c r="E212" s="38" t="s">
        <v>248</v>
      </c>
      <c r="F212" s="1" t="s">
        <v>31</v>
      </c>
      <c r="G212" s="3">
        <v>2.93</v>
      </c>
      <c r="H212" s="2">
        <v>1</v>
      </c>
      <c r="K212" t="str">
        <f>VLOOKUP(B212,'רכבים מעקב טיפולים_2025 (2)'!$E:$F,2,)</f>
        <v>מחסן ספרינטר</v>
      </c>
      <c r="L212" t="str">
        <f t="shared" si="3"/>
        <v>no</v>
      </c>
    </row>
    <row r="213" spans="1:12" hidden="1" x14ac:dyDescent="0.35">
      <c r="A213">
        <v>925000899814</v>
      </c>
      <c r="B213">
        <v>63864202</v>
      </c>
      <c r="C213" s="2" t="s">
        <v>13</v>
      </c>
      <c r="D213" s="4">
        <v>45719</v>
      </c>
      <c r="E213" s="38" t="s">
        <v>251</v>
      </c>
      <c r="F213" s="1" t="s">
        <v>18</v>
      </c>
      <c r="G213" s="3">
        <v>4.0999999999999996</v>
      </c>
      <c r="H213" s="2">
        <v>1</v>
      </c>
      <c r="K213" t="str">
        <f>VLOOKUP(B213,'רכבים מעקב טיפולים_2025 (2)'!$E:$F,2,)</f>
        <v xml:space="preserve">אבי ברכה </v>
      </c>
      <c r="L213" t="str">
        <f t="shared" si="3"/>
        <v>no</v>
      </c>
    </row>
    <row r="214" spans="1:12" hidden="1" x14ac:dyDescent="0.35">
      <c r="A214">
        <v>925000899814</v>
      </c>
      <c r="B214">
        <v>63864202</v>
      </c>
      <c r="C214" s="2" t="s">
        <v>13</v>
      </c>
      <c r="D214" s="4">
        <v>45720</v>
      </c>
      <c r="E214" s="38" t="s">
        <v>250</v>
      </c>
      <c r="F214" s="1" t="s">
        <v>18</v>
      </c>
      <c r="G214" s="3">
        <v>4.0999999999999996</v>
      </c>
      <c r="H214" s="2">
        <v>1</v>
      </c>
      <c r="K214" t="str">
        <f>VLOOKUP(B214,'רכבים מעקב טיפולים_2025 (2)'!$E:$F,2,)</f>
        <v xml:space="preserve">אבי ברכה </v>
      </c>
      <c r="L214" t="str">
        <f t="shared" si="3"/>
        <v>no</v>
      </c>
    </row>
    <row r="215" spans="1:12" hidden="1" x14ac:dyDescent="0.35">
      <c r="A215">
        <v>925000899814</v>
      </c>
      <c r="B215">
        <v>63864202</v>
      </c>
      <c r="C215" s="2" t="s">
        <v>13</v>
      </c>
      <c r="D215" s="4">
        <v>45720</v>
      </c>
      <c r="E215" s="38" t="s">
        <v>250</v>
      </c>
      <c r="F215" s="1" t="s">
        <v>51</v>
      </c>
      <c r="G215" s="3">
        <v>2.93</v>
      </c>
      <c r="H215" s="2">
        <v>1</v>
      </c>
      <c r="K215" t="str">
        <f>VLOOKUP(B215,'רכבים מעקב טיפולים_2025 (2)'!$E:$F,2,)</f>
        <v xml:space="preserve">אבי ברכה </v>
      </c>
      <c r="L215" t="str">
        <f t="shared" si="3"/>
        <v>no</v>
      </c>
    </row>
    <row r="216" spans="1:12" hidden="1" x14ac:dyDescent="0.35">
      <c r="A216">
        <v>925000899814</v>
      </c>
      <c r="B216">
        <v>63864202</v>
      </c>
      <c r="C216" s="2" t="s">
        <v>13</v>
      </c>
      <c r="D216" s="4">
        <v>45720</v>
      </c>
      <c r="E216" s="38" t="s">
        <v>250</v>
      </c>
      <c r="F216" s="1" t="s">
        <v>33</v>
      </c>
      <c r="G216" s="3">
        <v>-1.41</v>
      </c>
      <c r="H216" s="2">
        <v>1</v>
      </c>
      <c r="K216" t="str">
        <f>VLOOKUP(B216,'רכבים מעקב טיפולים_2025 (2)'!$E:$F,2,)</f>
        <v xml:space="preserve">אבי ברכה </v>
      </c>
      <c r="L216" t="str">
        <f t="shared" si="3"/>
        <v>no</v>
      </c>
    </row>
    <row r="217" spans="1:12" hidden="1" x14ac:dyDescent="0.35">
      <c r="A217">
        <v>925000899814</v>
      </c>
      <c r="B217">
        <v>63864202</v>
      </c>
      <c r="C217" s="2" t="s">
        <v>13</v>
      </c>
      <c r="D217" s="4">
        <v>45720</v>
      </c>
      <c r="E217" s="38" t="s">
        <v>250</v>
      </c>
      <c r="F217" s="1" t="s">
        <v>31</v>
      </c>
      <c r="G217" s="3">
        <v>2.93</v>
      </c>
      <c r="H217" s="2">
        <v>1</v>
      </c>
      <c r="K217" t="str">
        <f>VLOOKUP(B217,'רכבים מעקב טיפולים_2025 (2)'!$E:$F,2,)</f>
        <v xml:space="preserve">אבי ברכה </v>
      </c>
      <c r="L217" t="str">
        <f t="shared" si="3"/>
        <v>no</v>
      </c>
    </row>
    <row r="218" spans="1:12" hidden="1" x14ac:dyDescent="0.35">
      <c r="A218">
        <v>925000899814</v>
      </c>
      <c r="B218">
        <v>63864202</v>
      </c>
      <c r="C218" s="2" t="s">
        <v>13</v>
      </c>
      <c r="D218" s="4">
        <v>45720</v>
      </c>
      <c r="E218" s="38" t="s">
        <v>250</v>
      </c>
      <c r="F218" s="1" t="s">
        <v>33</v>
      </c>
      <c r="G218" s="3">
        <v>-1.41</v>
      </c>
      <c r="H218" s="2">
        <v>1</v>
      </c>
      <c r="K218" t="str">
        <f>VLOOKUP(B218,'רכבים מעקב טיפולים_2025 (2)'!$E:$F,2,)</f>
        <v xml:space="preserve">אבי ברכה </v>
      </c>
      <c r="L218" t="str">
        <f t="shared" si="3"/>
        <v>no</v>
      </c>
    </row>
    <row r="219" spans="1:12" hidden="1" x14ac:dyDescent="0.35">
      <c r="A219">
        <v>925000899814</v>
      </c>
      <c r="B219">
        <v>63864202</v>
      </c>
      <c r="C219" s="2" t="s">
        <v>13</v>
      </c>
      <c r="D219" s="4">
        <v>45720</v>
      </c>
      <c r="E219" s="38" t="s">
        <v>250</v>
      </c>
      <c r="F219" s="1" t="s">
        <v>15</v>
      </c>
      <c r="G219" s="3">
        <v>4.0999999999999996</v>
      </c>
      <c r="H219" s="2">
        <v>1</v>
      </c>
      <c r="K219" t="str">
        <f>VLOOKUP(B219,'רכבים מעקב טיפולים_2025 (2)'!$E:$F,2,)</f>
        <v xml:space="preserve">אבי ברכה </v>
      </c>
      <c r="L219" t="str">
        <f t="shared" si="3"/>
        <v>no</v>
      </c>
    </row>
    <row r="220" spans="1:12" hidden="1" x14ac:dyDescent="0.35">
      <c r="A220">
        <v>925000899814</v>
      </c>
      <c r="B220">
        <v>63864202</v>
      </c>
      <c r="C220" s="2" t="s">
        <v>13</v>
      </c>
      <c r="D220" s="4">
        <v>45721</v>
      </c>
      <c r="E220" s="38" t="s">
        <v>246</v>
      </c>
      <c r="F220" s="1" t="s">
        <v>51</v>
      </c>
      <c r="G220" s="3">
        <v>2.93</v>
      </c>
      <c r="H220" s="2">
        <v>1</v>
      </c>
      <c r="K220" t="str">
        <f>VLOOKUP(B220,'רכבים מעקב טיפולים_2025 (2)'!$E:$F,2,)</f>
        <v xml:space="preserve">אבי ברכה </v>
      </c>
      <c r="L220" t="str">
        <f t="shared" si="3"/>
        <v>no</v>
      </c>
    </row>
    <row r="221" spans="1:12" hidden="1" x14ac:dyDescent="0.35">
      <c r="A221">
        <v>925000899814</v>
      </c>
      <c r="B221">
        <v>63864202</v>
      </c>
      <c r="C221" s="2" t="s">
        <v>13</v>
      </c>
      <c r="D221" s="4">
        <v>45722</v>
      </c>
      <c r="E221" s="38" t="s">
        <v>248</v>
      </c>
      <c r="F221" s="1" t="s">
        <v>51</v>
      </c>
      <c r="G221" s="3">
        <v>2.93</v>
      </c>
      <c r="H221" s="2">
        <v>1</v>
      </c>
      <c r="K221" t="str">
        <f>VLOOKUP(B221,'רכבים מעקב טיפולים_2025 (2)'!$E:$F,2,)</f>
        <v xml:space="preserve">אבי ברכה </v>
      </c>
      <c r="L221" t="str">
        <f t="shared" si="3"/>
        <v>no</v>
      </c>
    </row>
    <row r="222" spans="1:12" hidden="1" x14ac:dyDescent="0.35">
      <c r="A222">
        <v>925000899814</v>
      </c>
      <c r="B222">
        <v>63864202</v>
      </c>
      <c r="C222" s="2" t="s">
        <v>13</v>
      </c>
      <c r="D222" s="4">
        <v>45722</v>
      </c>
      <c r="E222" s="38" t="s">
        <v>248</v>
      </c>
      <c r="F222" s="1" t="s">
        <v>31</v>
      </c>
      <c r="G222" s="3">
        <v>2.93</v>
      </c>
      <c r="H222" s="2">
        <v>1</v>
      </c>
      <c r="K222" t="str">
        <f>VLOOKUP(B222,'רכבים מעקב טיפולים_2025 (2)'!$E:$F,2,)</f>
        <v xml:space="preserve">אבי ברכה </v>
      </c>
      <c r="L222" t="str">
        <f t="shared" si="3"/>
        <v>no</v>
      </c>
    </row>
    <row r="223" spans="1:12" hidden="1" x14ac:dyDescent="0.35">
      <c r="A223">
        <v>925000899814</v>
      </c>
      <c r="B223">
        <v>63864202</v>
      </c>
      <c r="C223" s="2" t="s">
        <v>13</v>
      </c>
      <c r="D223" s="4">
        <v>45722</v>
      </c>
      <c r="E223" s="38" t="s">
        <v>248</v>
      </c>
      <c r="F223" s="1" t="s">
        <v>33</v>
      </c>
      <c r="G223" s="3">
        <v>-1.41</v>
      </c>
      <c r="H223" s="2">
        <v>1</v>
      </c>
      <c r="K223" t="str">
        <f>VLOOKUP(B223,'רכבים מעקב טיפולים_2025 (2)'!$E:$F,2,)</f>
        <v xml:space="preserve">אבי ברכה </v>
      </c>
      <c r="L223" t="str">
        <f t="shared" si="3"/>
        <v>no</v>
      </c>
    </row>
    <row r="224" spans="1:12" hidden="1" x14ac:dyDescent="0.35">
      <c r="A224">
        <v>925000899814</v>
      </c>
      <c r="B224">
        <v>63864202</v>
      </c>
      <c r="C224" s="2" t="s">
        <v>13</v>
      </c>
      <c r="D224" s="4">
        <v>45722</v>
      </c>
      <c r="E224" s="38" t="s">
        <v>248</v>
      </c>
      <c r="F224" s="1" t="s">
        <v>15</v>
      </c>
      <c r="G224" s="3">
        <v>4.0999999999999996</v>
      </c>
      <c r="H224" s="2">
        <v>1</v>
      </c>
      <c r="K224" t="str">
        <f>VLOOKUP(B224,'רכבים מעקב טיפולים_2025 (2)'!$E:$F,2,)</f>
        <v xml:space="preserve">אבי ברכה </v>
      </c>
      <c r="L224" t="str">
        <f t="shared" si="3"/>
        <v>no</v>
      </c>
    </row>
    <row r="225" spans="1:12" hidden="1" x14ac:dyDescent="0.35">
      <c r="A225">
        <v>925000899814</v>
      </c>
      <c r="B225">
        <v>63864202</v>
      </c>
      <c r="C225" s="2" t="s">
        <v>13</v>
      </c>
      <c r="D225" s="4">
        <v>45728</v>
      </c>
      <c r="E225" s="38" t="s">
        <v>246</v>
      </c>
      <c r="F225" s="1" t="s">
        <v>18</v>
      </c>
      <c r="G225" s="3">
        <v>4.0999999999999996</v>
      </c>
      <c r="H225" s="2">
        <v>1</v>
      </c>
      <c r="K225" t="str">
        <f>VLOOKUP(B225,'רכבים מעקב טיפולים_2025 (2)'!$E:$F,2,)</f>
        <v xml:space="preserve">אבי ברכה </v>
      </c>
      <c r="L225" t="str">
        <f t="shared" si="3"/>
        <v>no</v>
      </c>
    </row>
    <row r="226" spans="1:12" hidden="1" x14ac:dyDescent="0.35">
      <c r="A226">
        <v>925000899814</v>
      </c>
      <c r="B226">
        <v>63864202</v>
      </c>
      <c r="C226" s="2" t="s">
        <v>13</v>
      </c>
      <c r="D226" s="4">
        <v>45728</v>
      </c>
      <c r="E226" s="38" t="s">
        <v>246</v>
      </c>
      <c r="F226" s="1" t="s">
        <v>15</v>
      </c>
      <c r="G226" s="3">
        <v>4.0999999999999996</v>
      </c>
      <c r="H226" s="2">
        <v>1</v>
      </c>
      <c r="K226" t="str">
        <f>VLOOKUP(B226,'רכבים מעקב טיפולים_2025 (2)'!$E:$F,2,)</f>
        <v xml:space="preserve">אבי ברכה </v>
      </c>
      <c r="L226" t="str">
        <f t="shared" si="3"/>
        <v>no</v>
      </c>
    </row>
    <row r="227" spans="1:12" hidden="1" x14ac:dyDescent="0.35">
      <c r="A227">
        <v>925000899814</v>
      </c>
      <c r="B227">
        <v>63864202</v>
      </c>
      <c r="C227" s="2" t="s">
        <v>13</v>
      </c>
      <c r="D227" s="4">
        <v>45734</v>
      </c>
      <c r="E227" s="38" t="s">
        <v>250</v>
      </c>
      <c r="F227" s="1" t="s">
        <v>18</v>
      </c>
      <c r="G227" s="3">
        <v>4.0999999999999996</v>
      </c>
      <c r="H227" s="2">
        <v>1</v>
      </c>
      <c r="K227" t="str">
        <f>VLOOKUP(B227,'רכבים מעקב טיפולים_2025 (2)'!$E:$F,2,)</f>
        <v xml:space="preserve">אבי ברכה </v>
      </c>
      <c r="L227" t="str">
        <f t="shared" si="3"/>
        <v>no</v>
      </c>
    </row>
    <row r="228" spans="1:12" hidden="1" x14ac:dyDescent="0.35">
      <c r="A228">
        <v>925000899814</v>
      </c>
      <c r="B228">
        <v>63864202</v>
      </c>
      <c r="C228" s="2" t="s">
        <v>13</v>
      </c>
      <c r="D228" s="4">
        <v>45734</v>
      </c>
      <c r="E228" s="38" t="s">
        <v>250</v>
      </c>
      <c r="F228" s="1" t="s">
        <v>51</v>
      </c>
      <c r="G228" s="3">
        <v>2.93</v>
      </c>
      <c r="H228" s="2">
        <v>1</v>
      </c>
      <c r="K228" t="str">
        <f>VLOOKUP(B228,'רכבים מעקב טיפולים_2025 (2)'!$E:$F,2,)</f>
        <v xml:space="preserve">אבי ברכה </v>
      </c>
      <c r="L228" t="str">
        <f t="shared" si="3"/>
        <v>no</v>
      </c>
    </row>
    <row r="229" spans="1:12" hidden="1" x14ac:dyDescent="0.35">
      <c r="A229">
        <v>925000899814</v>
      </c>
      <c r="B229">
        <v>63864202</v>
      </c>
      <c r="C229" s="2" t="s">
        <v>13</v>
      </c>
      <c r="D229" s="4">
        <v>45734</v>
      </c>
      <c r="E229" s="38" t="s">
        <v>250</v>
      </c>
      <c r="F229" s="1" t="s">
        <v>33</v>
      </c>
      <c r="G229" s="3">
        <v>-1.41</v>
      </c>
      <c r="H229" s="2">
        <v>1</v>
      </c>
      <c r="K229" t="str">
        <f>VLOOKUP(B229,'רכבים מעקב טיפולים_2025 (2)'!$E:$F,2,)</f>
        <v xml:space="preserve">אבי ברכה </v>
      </c>
      <c r="L229" t="str">
        <f t="shared" si="3"/>
        <v>no</v>
      </c>
    </row>
    <row r="230" spans="1:12" hidden="1" x14ac:dyDescent="0.35">
      <c r="A230">
        <v>925000899814</v>
      </c>
      <c r="B230">
        <v>63864202</v>
      </c>
      <c r="C230" s="2" t="s">
        <v>13</v>
      </c>
      <c r="D230" s="4">
        <v>45734</v>
      </c>
      <c r="E230" s="38" t="s">
        <v>250</v>
      </c>
      <c r="F230" s="1" t="s">
        <v>31</v>
      </c>
      <c r="G230" s="3">
        <v>2.93</v>
      </c>
      <c r="H230" s="2">
        <v>1</v>
      </c>
      <c r="K230" t="str">
        <f>VLOOKUP(B230,'רכבים מעקב טיפולים_2025 (2)'!$E:$F,2,)</f>
        <v xml:space="preserve">אבי ברכה </v>
      </c>
      <c r="L230" t="str">
        <f t="shared" si="3"/>
        <v>no</v>
      </c>
    </row>
    <row r="231" spans="1:12" hidden="1" x14ac:dyDescent="0.35">
      <c r="A231">
        <v>925000899814</v>
      </c>
      <c r="B231">
        <v>63864202</v>
      </c>
      <c r="C231" s="2" t="s">
        <v>13</v>
      </c>
      <c r="D231" s="4">
        <v>45734</v>
      </c>
      <c r="E231" s="38" t="s">
        <v>250</v>
      </c>
      <c r="F231" s="1" t="s">
        <v>15</v>
      </c>
      <c r="G231" s="3">
        <v>4.0999999999999996</v>
      </c>
      <c r="H231" s="2">
        <v>1</v>
      </c>
      <c r="K231" t="str">
        <f>VLOOKUP(B231,'רכבים מעקב טיפולים_2025 (2)'!$E:$F,2,)</f>
        <v xml:space="preserve">אבי ברכה </v>
      </c>
      <c r="L231" t="str">
        <f t="shared" si="3"/>
        <v>no</v>
      </c>
    </row>
    <row r="232" spans="1:12" hidden="1" x14ac:dyDescent="0.35">
      <c r="A232">
        <v>925000899814</v>
      </c>
      <c r="B232">
        <v>63864202</v>
      </c>
      <c r="C232" s="2" t="s">
        <v>13</v>
      </c>
      <c r="D232" s="4">
        <v>45734</v>
      </c>
      <c r="E232" s="38" t="s">
        <v>250</v>
      </c>
      <c r="F232" s="1" t="s">
        <v>33</v>
      </c>
      <c r="G232" s="3">
        <v>-1.41</v>
      </c>
      <c r="H232" s="2">
        <v>1</v>
      </c>
      <c r="K232" t="str">
        <f>VLOOKUP(B232,'רכבים מעקב טיפולים_2025 (2)'!$E:$F,2,)</f>
        <v xml:space="preserve">אבי ברכה </v>
      </c>
      <c r="L232" t="str">
        <f t="shared" si="3"/>
        <v>no</v>
      </c>
    </row>
    <row r="233" spans="1:12" hidden="1" x14ac:dyDescent="0.35">
      <c r="A233">
        <v>925000899814</v>
      </c>
      <c r="B233">
        <v>63864202</v>
      </c>
      <c r="C233" s="2" t="s">
        <v>13</v>
      </c>
      <c r="D233" s="4">
        <v>45735</v>
      </c>
      <c r="E233" s="38" t="s">
        <v>246</v>
      </c>
      <c r="F233" s="1" t="s">
        <v>18</v>
      </c>
      <c r="G233" s="3">
        <v>4.0999999999999996</v>
      </c>
      <c r="H233" s="2">
        <v>1</v>
      </c>
      <c r="K233" t="str">
        <f>VLOOKUP(B233,'רכבים מעקב טיפולים_2025 (2)'!$E:$F,2,)</f>
        <v xml:space="preserve">אבי ברכה </v>
      </c>
      <c r="L233" t="str">
        <f t="shared" si="3"/>
        <v>no</v>
      </c>
    </row>
    <row r="234" spans="1:12" hidden="1" x14ac:dyDescent="0.35">
      <c r="A234">
        <v>925000899814</v>
      </c>
      <c r="B234">
        <v>63864202</v>
      </c>
      <c r="C234" s="2" t="s">
        <v>13</v>
      </c>
      <c r="D234" s="4">
        <v>45735</v>
      </c>
      <c r="E234" s="38" t="s">
        <v>246</v>
      </c>
      <c r="F234" s="1" t="s">
        <v>15</v>
      </c>
      <c r="G234" s="3">
        <v>4.0999999999999996</v>
      </c>
      <c r="H234" s="2">
        <v>1</v>
      </c>
      <c r="K234" t="str">
        <f>VLOOKUP(B234,'רכבים מעקב טיפולים_2025 (2)'!$E:$F,2,)</f>
        <v xml:space="preserve">אבי ברכה </v>
      </c>
      <c r="L234" t="str">
        <f t="shared" si="3"/>
        <v>no</v>
      </c>
    </row>
    <row r="235" spans="1:12" hidden="1" x14ac:dyDescent="0.35">
      <c r="A235">
        <v>925000899814</v>
      </c>
      <c r="B235">
        <v>63864202</v>
      </c>
      <c r="C235" s="2" t="s">
        <v>13</v>
      </c>
      <c r="D235" s="4">
        <v>45736</v>
      </c>
      <c r="E235" s="38" t="s">
        <v>248</v>
      </c>
      <c r="F235" s="1" t="s">
        <v>18</v>
      </c>
      <c r="G235" s="3">
        <v>4.0999999999999996</v>
      </c>
      <c r="H235" s="2">
        <v>1</v>
      </c>
      <c r="K235" t="str">
        <f>VLOOKUP(B235,'רכבים מעקב טיפולים_2025 (2)'!$E:$F,2,)</f>
        <v xml:space="preserve">אבי ברכה </v>
      </c>
      <c r="L235" t="str">
        <f t="shared" si="3"/>
        <v>no</v>
      </c>
    </row>
    <row r="236" spans="1:12" hidden="1" x14ac:dyDescent="0.35">
      <c r="A236">
        <v>925000899814</v>
      </c>
      <c r="B236">
        <v>63864202</v>
      </c>
      <c r="C236" s="2" t="s">
        <v>13</v>
      </c>
      <c r="D236" s="4">
        <v>45736</v>
      </c>
      <c r="E236" s="38" t="s">
        <v>248</v>
      </c>
      <c r="F236" s="1" t="s">
        <v>15</v>
      </c>
      <c r="G236" s="3">
        <v>4.0999999999999996</v>
      </c>
      <c r="H236" s="2">
        <v>1</v>
      </c>
      <c r="K236" t="str">
        <f>VLOOKUP(B236,'רכבים מעקב טיפולים_2025 (2)'!$E:$F,2,)</f>
        <v xml:space="preserve">אבי ברכה </v>
      </c>
      <c r="L236" t="str">
        <f t="shared" si="3"/>
        <v>no</v>
      </c>
    </row>
    <row r="237" spans="1:12" hidden="1" x14ac:dyDescent="0.35">
      <c r="A237">
        <v>925000899814</v>
      </c>
      <c r="B237">
        <v>63864202</v>
      </c>
      <c r="C237" s="2" t="s">
        <v>13</v>
      </c>
      <c r="D237" s="4">
        <v>45712</v>
      </c>
      <c r="E237" s="38" t="s">
        <v>251</v>
      </c>
      <c r="F237" s="1" t="s">
        <v>18</v>
      </c>
      <c r="G237" s="3">
        <v>4.0999999999999996</v>
      </c>
      <c r="H237" s="2">
        <v>1</v>
      </c>
      <c r="K237" t="str">
        <f>VLOOKUP(B237,'רכבים מעקב טיפולים_2025 (2)'!$E:$F,2,)</f>
        <v xml:space="preserve">אבי ברכה </v>
      </c>
      <c r="L237" t="str">
        <f t="shared" si="3"/>
        <v>no</v>
      </c>
    </row>
    <row r="238" spans="1:12" hidden="1" x14ac:dyDescent="0.35">
      <c r="A238">
        <v>925000899814</v>
      </c>
      <c r="B238">
        <v>63864202</v>
      </c>
      <c r="C238" s="2" t="s">
        <v>13</v>
      </c>
      <c r="D238" s="4">
        <v>45712</v>
      </c>
      <c r="E238" s="38" t="s">
        <v>251</v>
      </c>
      <c r="F238" s="1" t="s">
        <v>31</v>
      </c>
      <c r="G238" s="3">
        <v>2.93</v>
      </c>
      <c r="H238" s="2">
        <v>1</v>
      </c>
      <c r="K238" t="str">
        <f>VLOOKUP(B238,'רכבים מעקב טיפולים_2025 (2)'!$E:$F,2,)</f>
        <v xml:space="preserve">אבי ברכה </v>
      </c>
      <c r="L238" t="str">
        <f t="shared" si="3"/>
        <v>no</v>
      </c>
    </row>
    <row r="239" spans="1:12" hidden="1" x14ac:dyDescent="0.35">
      <c r="A239">
        <v>925000899814</v>
      </c>
      <c r="B239">
        <v>63864202</v>
      </c>
      <c r="C239" s="2" t="s">
        <v>13</v>
      </c>
      <c r="D239" s="4">
        <v>45712</v>
      </c>
      <c r="E239" s="38" t="s">
        <v>251</v>
      </c>
      <c r="F239" s="1" t="s">
        <v>15</v>
      </c>
      <c r="G239" s="3">
        <v>4.0999999999999996</v>
      </c>
      <c r="H239" s="2">
        <v>1</v>
      </c>
      <c r="K239" t="str">
        <f>VLOOKUP(B239,'רכבים מעקב טיפולים_2025 (2)'!$E:$F,2,)</f>
        <v xml:space="preserve">אבי ברכה </v>
      </c>
      <c r="L239" t="str">
        <f t="shared" si="3"/>
        <v>no</v>
      </c>
    </row>
    <row r="240" spans="1:12" hidden="1" x14ac:dyDescent="0.35">
      <c r="A240">
        <v>925000899814</v>
      </c>
      <c r="B240">
        <v>63864202</v>
      </c>
      <c r="C240" s="2" t="s">
        <v>13</v>
      </c>
      <c r="D240" s="4">
        <v>45712</v>
      </c>
      <c r="E240" s="38" t="s">
        <v>251</v>
      </c>
      <c r="F240" s="1" t="s">
        <v>33</v>
      </c>
      <c r="G240" s="3">
        <v>-1.41</v>
      </c>
      <c r="H240" s="2">
        <v>1</v>
      </c>
      <c r="K240" t="str">
        <f>VLOOKUP(B240,'רכבים מעקב טיפולים_2025 (2)'!$E:$F,2,)</f>
        <v xml:space="preserve">אבי ברכה </v>
      </c>
      <c r="L240" t="str">
        <f t="shared" si="3"/>
        <v>no</v>
      </c>
    </row>
    <row r="241" spans="1:12" hidden="1" x14ac:dyDescent="0.35">
      <c r="A241">
        <v>925000899814</v>
      </c>
      <c r="B241">
        <v>63864202</v>
      </c>
      <c r="C241" s="2" t="s">
        <v>13</v>
      </c>
      <c r="D241" s="4">
        <v>45713</v>
      </c>
      <c r="E241" s="38" t="s">
        <v>250</v>
      </c>
      <c r="F241" s="1" t="s">
        <v>18</v>
      </c>
      <c r="G241" s="3">
        <v>4.0999999999999996</v>
      </c>
      <c r="H241" s="2">
        <v>1</v>
      </c>
      <c r="K241" t="str">
        <f>VLOOKUP(B241,'רכבים מעקב טיפולים_2025 (2)'!$E:$F,2,)</f>
        <v xml:space="preserve">אבי ברכה </v>
      </c>
      <c r="L241" t="str">
        <f t="shared" si="3"/>
        <v>no</v>
      </c>
    </row>
    <row r="242" spans="1:12" hidden="1" x14ac:dyDescent="0.35">
      <c r="A242">
        <v>925000899814</v>
      </c>
      <c r="B242">
        <v>63864202</v>
      </c>
      <c r="C242" s="2" t="s">
        <v>13</v>
      </c>
      <c r="D242" s="4">
        <v>45713</v>
      </c>
      <c r="E242" s="38" t="s">
        <v>250</v>
      </c>
      <c r="F242" s="1" t="s">
        <v>51</v>
      </c>
      <c r="G242" s="3">
        <v>2.93</v>
      </c>
      <c r="H242" s="2">
        <v>1</v>
      </c>
      <c r="K242" t="str">
        <f>VLOOKUP(B242,'רכבים מעקב טיפולים_2025 (2)'!$E:$F,2,)</f>
        <v xml:space="preserve">אבי ברכה </v>
      </c>
      <c r="L242" t="str">
        <f t="shared" si="3"/>
        <v>no</v>
      </c>
    </row>
    <row r="243" spans="1:12" hidden="1" x14ac:dyDescent="0.35">
      <c r="A243">
        <v>925000899814</v>
      </c>
      <c r="B243">
        <v>63864202</v>
      </c>
      <c r="C243" s="2" t="s">
        <v>13</v>
      </c>
      <c r="D243" s="4">
        <v>45713</v>
      </c>
      <c r="E243" s="38" t="s">
        <v>250</v>
      </c>
      <c r="F243" s="1" t="s">
        <v>33</v>
      </c>
      <c r="G243" s="3">
        <v>-1.41</v>
      </c>
      <c r="H243" s="2">
        <v>1</v>
      </c>
      <c r="K243" t="str">
        <f>VLOOKUP(B243,'רכבים מעקב טיפולים_2025 (2)'!$E:$F,2,)</f>
        <v xml:space="preserve">אבי ברכה </v>
      </c>
      <c r="L243" t="str">
        <f t="shared" si="3"/>
        <v>no</v>
      </c>
    </row>
    <row r="244" spans="1:12" hidden="1" x14ac:dyDescent="0.35">
      <c r="A244">
        <v>925000899814</v>
      </c>
      <c r="B244">
        <v>63864202</v>
      </c>
      <c r="C244" s="2" t="s">
        <v>13</v>
      </c>
      <c r="D244" s="4">
        <v>45713</v>
      </c>
      <c r="E244" s="38" t="s">
        <v>250</v>
      </c>
      <c r="F244" s="1" t="s">
        <v>15</v>
      </c>
      <c r="G244" s="3">
        <v>4.0999999999999996</v>
      </c>
      <c r="H244" s="2">
        <v>1</v>
      </c>
      <c r="K244" t="str">
        <f>VLOOKUP(B244,'רכבים מעקב טיפולים_2025 (2)'!$E:$F,2,)</f>
        <v xml:space="preserve">אבי ברכה </v>
      </c>
      <c r="L244" t="str">
        <f t="shared" si="3"/>
        <v>no</v>
      </c>
    </row>
    <row r="245" spans="1:12" hidden="1" x14ac:dyDescent="0.35">
      <c r="A245">
        <v>925000899814</v>
      </c>
      <c r="B245">
        <v>70725702</v>
      </c>
      <c r="C245" s="2" t="s">
        <v>13</v>
      </c>
      <c r="D245" s="4">
        <v>45715</v>
      </c>
      <c r="E245" s="38" t="s">
        <v>248</v>
      </c>
      <c r="F245" s="1" t="s">
        <v>18</v>
      </c>
      <c r="G245" s="3">
        <v>4.0999999999999996</v>
      </c>
      <c r="H245" s="2">
        <v>1</v>
      </c>
      <c r="K245" t="str">
        <f>VLOOKUP(B245,'רכבים מעקב טיפולים_2025 (2)'!$E:$F,2,)</f>
        <v>יחזקאל שמעוני</v>
      </c>
      <c r="L245" t="str">
        <f t="shared" si="3"/>
        <v>no</v>
      </c>
    </row>
    <row r="246" spans="1:12" hidden="1" x14ac:dyDescent="0.35">
      <c r="A246">
        <v>925000899814</v>
      </c>
      <c r="B246">
        <v>74599802</v>
      </c>
      <c r="C246" s="2" t="s">
        <v>67</v>
      </c>
      <c r="D246" s="4">
        <v>45721</v>
      </c>
      <c r="E246" s="38" t="s">
        <v>246</v>
      </c>
      <c r="F246" s="1" t="s">
        <v>69</v>
      </c>
      <c r="G246" s="3">
        <v>5.86</v>
      </c>
      <c r="H246" s="2">
        <v>1</v>
      </c>
      <c r="K246" t="str">
        <f>VLOOKUP(B246,'רכבים מעקב טיפולים_2025 (2)'!$E:$F,2,)</f>
        <v>מחסן איציק משיח</v>
      </c>
      <c r="L246" t="str">
        <f t="shared" si="3"/>
        <v>no</v>
      </c>
    </row>
    <row r="247" spans="1:12" hidden="1" x14ac:dyDescent="0.35">
      <c r="A247">
        <v>925000899814</v>
      </c>
      <c r="B247">
        <v>74599802</v>
      </c>
      <c r="C247" s="2" t="s">
        <v>67</v>
      </c>
      <c r="D247" s="4">
        <v>45721</v>
      </c>
      <c r="E247" s="38" t="s">
        <v>246</v>
      </c>
      <c r="F247" s="1" t="s">
        <v>33</v>
      </c>
      <c r="G247" s="3">
        <v>-2.81</v>
      </c>
      <c r="H247" s="2">
        <v>1</v>
      </c>
      <c r="K247" t="str">
        <f>VLOOKUP(B247,'רכבים מעקב טיפולים_2025 (2)'!$E:$F,2,)</f>
        <v>מחסן איציק משיח</v>
      </c>
      <c r="L247" t="str">
        <f t="shared" si="3"/>
        <v>no</v>
      </c>
    </row>
    <row r="248" spans="1:12" hidden="1" x14ac:dyDescent="0.35">
      <c r="A248">
        <v>925000899814</v>
      </c>
      <c r="B248">
        <v>74599802</v>
      </c>
      <c r="C248" s="2" t="s">
        <v>67</v>
      </c>
      <c r="D248" s="4">
        <v>45721</v>
      </c>
      <c r="E248" s="38" t="s">
        <v>246</v>
      </c>
      <c r="F248" s="1" t="s">
        <v>71</v>
      </c>
      <c r="G248" s="3">
        <v>8.1999999999999993</v>
      </c>
      <c r="H248" s="2">
        <v>1</v>
      </c>
      <c r="K248" t="str">
        <f>VLOOKUP(B248,'רכבים מעקב טיפולים_2025 (2)'!$E:$F,2,)</f>
        <v>מחסן איציק משיח</v>
      </c>
      <c r="L248" t="str">
        <f t="shared" si="3"/>
        <v>no</v>
      </c>
    </row>
    <row r="249" spans="1:12" hidden="1" x14ac:dyDescent="0.35">
      <c r="A249">
        <v>925000899814</v>
      </c>
      <c r="B249">
        <v>74599802</v>
      </c>
      <c r="C249" s="2" t="s">
        <v>67</v>
      </c>
      <c r="D249" s="4">
        <v>45722</v>
      </c>
      <c r="E249" s="38" t="s">
        <v>248</v>
      </c>
      <c r="F249" s="1" t="s">
        <v>69</v>
      </c>
      <c r="G249" s="3">
        <v>5.86</v>
      </c>
      <c r="H249" s="2">
        <v>1</v>
      </c>
      <c r="K249" t="str">
        <f>VLOOKUP(B249,'רכבים מעקב טיפולים_2025 (2)'!$E:$F,2,)</f>
        <v>מחסן איציק משיח</v>
      </c>
      <c r="L249" t="str">
        <f t="shared" si="3"/>
        <v>no</v>
      </c>
    </row>
    <row r="250" spans="1:12" hidden="1" x14ac:dyDescent="0.35">
      <c r="A250">
        <v>925000899814</v>
      </c>
      <c r="B250">
        <v>74599802</v>
      </c>
      <c r="C250" s="2" t="s">
        <v>67</v>
      </c>
      <c r="D250" s="4">
        <v>45722</v>
      </c>
      <c r="E250" s="38" t="s">
        <v>248</v>
      </c>
      <c r="F250" s="1" t="s">
        <v>71</v>
      </c>
      <c r="G250" s="3">
        <v>8.1999999999999993</v>
      </c>
      <c r="H250" s="2">
        <v>1</v>
      </c>
      <c r="K250" t="str">
        <f>VLOOKUP(B250,'רכבים מעקב טיפולים_2025 (2)'!$E:$F,2,)</f>
        <v>מחסן איציק משיח</v>
      </c>
      <c r="L250" t="str">
        <f t="shared" si="3"/>
        <v>no</v>
      </c>
    </row>
    <row r="251" spans="1:12" hidden="1" x14ac:dyDescent="0.35">
      <c r="A251">
        <v>925000899814</v>
      </c>
      <c r="B251">
        <v>74599802</v>
      </c>
      <c r="C251" s="2" t="s">
        <v>67</v>
      </c>
      <c r="D251" s="4">
        <v>45722</v>
      </c>
      <c r="E251" s="38" t="s">
        <v>248</v>
      </c>
      <c r="F251" s="1" t="s">
        <v>33</v>
      </c>
      <c r="G251" s="3">
        <v>-2.81</v>
      </c>
      <c r="H251" s="2">
        <v>1</v>
      </c>
      <c r="K251" t="str">
        <f>VLOOKUP(B251,'רכבים מעקב טיפולים_2025 (2)'!$E:$F,2,)</f>
        <v>מחסן איציק משיח</v>
      </c>
      <c r="L251" t="str">
        <f t="shared" si="3"/>
        <v>no</v>
      </c>
    </row>
    <row r="252" spans="1:12" hidden="1" x14ac:dyDescent="0.35">
      <c r="A252">
        <v>925000899814</v>
      </c>
      <c r="B252">
        <v>74599802</v>
      </c>
      <c r="C252" s="2" t="s">
        <v>67</v>
      </c>
      <c r="D252" s="4">
        <v>45726</v>
      </c>
      <c r="E252" s="38" t="s">
        <v>251</v>
      </c>
      <c r="F252" s="1" t="s">
        <v>69</v>
      </c>
      <c r="G252" s="3">
        <v>5.86</v>
      </c>
      <c r="H252" s="2">
        <v>1</v>
      </c>
      <c r="K252" t="str">
        <f>VLOOKUP(B252,'רכבים מעקב טיפולים_2025 (2)'!$E:$F,2,)</f>
        <v>מחסן איציק משיח</v>
      </c>
      <c r="L252" t="str">
        <f t="shared" si="3"/>
        <v>no</v>
      </c>
    </row>
    <row r="253" spans="1:12" hidden="1" x14ac:dyDescent="0.35">
      <c r="A253">
        <v>925000899814</v>
      </c>
      <c r="B253">
        <v>74599802</v>
      </c>
      <c r="C253" s="2" t="s">
        <v>67</v>
      </c>
      <c r="D253" s="4">
        <v>45726</v>
      </c>
      <c r="E253" s="38" t="s">
        <v>251</v>
      </c>
      <c r="F253" s="1" t="s">
        <v>71</v>
      </c>
      <c r="G253" s="3">
        <v>8.1999999999999993</v>
      </c>
      <c r="H253" s="2">
        <v>1</v>
      </c>
      <c r="K253" t="str">
        <f>VLOOKUP(B253,'רכבים מעקב טיפולים_2025 (2)'!$E:$F,2,)</f>
        <v>מחסן איציק משיח</v>
      </c>
      <c r="L253" t="str">
        <f t="shared" si="3"/>
        <v>no</v>
      </c>
    </row>
    <row r="254" spans="1:12" hidden="1" x14ac:dyDescent="0.35">
      <c r="A254">
        <v>925000899814</v>
      </c>
      <c r="B254">
        <v>74599802</v>
      </c>
      <c r="C254" s="2" t="s">
        <v>67</v>
      </c>
      <c r="D254" s="4">
        <v>45726</v>
      </c>
      <c r="E254" s="38" t="s">
        <v>251</v>
      </c>
      <c r="F254" s="1" t="s">
        <v>33</v>
      </c>
      <c r="G254" s="3">
        <v>-2.81</v>
      </c>
      <c r="H254" s="2">
        <v>1</v>
      </c>
      <c r="K254" t="str">
        <f>VLOOKUP(B254,'רכבים מעקב טיפולים_2025 (2)'!$E:$F,2,)</f>
        <v>מחסן איציק משיח</v>
      </c>
      <c r="L254" t="str">
        <f t="shared" si="3"/>
        <v>no</v>
      </c>
    </row>
    <row r="255" spans="1:12" hidden="1" x14ac:dyDescent="0.35">
      <c r="A255">
        <v>925000899814</v>
      </c>
      <c r="B255">
        <v>74599802</v>
      </c>
      <c r="C255" s="2" t="s">
        <v>67</v>
      </c>
      <c r="D255" s="4">
        <v>45733</v>
      </c>
      <c r="E255" s="38" t="s">
        <v>251</v>
      </c>
      <c r="F255" s="1" t="s">
        <v>71</v>
      </c>
      <c r="G255" s="3">
        <v>8.1999999999999993</v>
      </c>
      <c r="H255" s="2">
        <v>1</v>
      </c>
      <c r="K255" t="str">
        <f>VLOOKUP(B255,'רכבים מעקב טיפולים_2025 (2)'!$E:$F,2,)</f>
        <v>מחסן איציק משיח</v>
      </c>
      <c r="L255" t="str">
        <f t="shared" si="3"/>
        <v>no</v>
      </c>
    </row>
    <row r="256" spans="1:12" x14ac:dyDescent="0.35">
      <c r="A256">
        <v>925000899814</v>
      </c>
      <c r="B256">
        <v>76886302</v>
      </c>
      <c r="C256" s="2" t="s">
        <v>13</v>
      </c>
      <c r="D256" s="4">
        <v>45724</v>
      </c>
      <c r="E256" s="38" t="s">
        <v>252</v>
      </c>
      <c r="F256" s="1" t="s">
        <v>31</v>
      </c>
      <c r="G256" s="3">
        <v>2.93</v>
      </c>
      <c r="H256" s="2">
        <v>1</v>
      </c>
      <c r="K256" t="str">
        <f>VLOOKUP(B256,'רכבים מעקב טיפולים_2025 (2)'!$E:$F,2,)</f>
        <v>יניב הררי</v>
      </c>
      <c r="L256" t="str">
        <f t="shared" si="3"/>
        <v>yes</v>
      </c>
    </row>
    <row r="257" spans="1:12" hidden="1" x14ac:dyDescent="0.35">
      <c r="A257">
        <v>925000899814</v>
      </c>
      <c r="B257">
        <v>76886302</v>
      </c>
      <c r="C257" s="2" t="s">
        <v>13</v>
      </c>
      <c r="D257" s="4">
        <v>45727</v>
      </c>
      <c r="E257" s="38" t="s">
        <v>250</v>
      </c>
      <c r="F257" s="1" t="s">
        <v>31</v>
      </c>
      <c r="G257" s="3">
        <v>2.93</v>
      </c>
      <c r="H257" s="2">
        <v>1</v>
      </c>
      <c r="K257" t="str">
        <f>VLOOKUP(B257,'רכבים מעקב טיפולים_2025 (2)'!$E:$F,2,)</f>
        <v>יניב הררי</v>
      </c>
      <c r="L257" t="str">
        <f t="shared" si="3"/>
        <v>no</v>
      </c>
    </row>
    <row r="258" spans="1:12" x14ac:dyDescent="0.35">
      <c r="A258">
        <v>925000899814</v>
      </c>
      <c r="B258">
        <v>7921639</v>
      </c>
      <c r="C258" s="2" t="s">
        <v>13</v>
      </c>
      <c r="D258" s="4">
        <v>45717</v>
      </c>
      <c r="E258" s="38" t="s">
        <v>252</v>
      </c>
      <c r="F258" s="1" t="s">
        <v>15</v>
      </c>
      <c r="G258" s="3">
        <v>4.0999999999999996</v>
      </c>
      <c r="H258" s="2">
        <v>1</v>
      </c>
      <c r="K258" t="str">
        <f>VLOOKUP(B258,'רכבים מעקב טיפולים_2025 (2)'!$E:$F,2,)</f>
        <v xml:space="preserve">ליאור שמעוני </v>
      </c>
      <c r="L258" t="str">
        <f t="shared" si="3"/>
        <v>yes</v>
      </c>
    </row>
    <row r="259" spans="1:12" hidden="1" x14ac:dyDescent="0.35">
      <c r="A259">
        <v>925000899814</v>
      </c>
      <c r="B259">
        <v>7921639</v>
      </c>
      <c r="C259" s="2" t="s">
        <v>13</v>
      </c>
      <c r="D259" s="4">
        <v>45715</v>
      </c>
      <c r="E259" s="38" t="s">
        <v>248</v>
      </c>
      <c r="F259" s="1" t="s">
        <v>18</v>
      </c>
      <c r="G259" s="3">
        <v>4.0999999999999996</v>
      </c>
      <c r="H259" s="2">
        <v>1</v>
      </c>
      <c r="K259" t="str">
        <f>VLOOKUP(B259,'רכבים מעקב טיפולים_2025 (2)'!$E:$F,2,)</f>
        <v xml:space="preserve">ליאור שמעוני </v>
      </c>
      <c r="L259" t="str">
        <f t="shared" ref="L259" si="4">IF(OR(E259 = "Saturday", E259 = "Friday"),"yes","no")</f>
        <v>no</v>
      </c>
    </row>
    <row r="263" spans="1:12" x14ac:dyDescent="0.35">
      <c r="F263" s="40" t="s">
        <v>259</v>
      </c>
    </row>
    <row r="264" spans="1:12" x14ac:dyDescent="0.35">
      <c r="F264" s="41" t="s">
        <v>261</v>
      </c>
    </row>
    <row r="265" spans="1:12" x14ac:dyDescent="0.35">
      <c r="E265" s="1" t="s">
        <v>5</v>
      </c>
      <c r="F265" s="4" t="s">
        <v>7</v>
      </c>
      <c r="G265" s="3" t="s">
        <v>9</v>
      </c>
      <c r="H265" s="1" t="s">
        <v>254</v>
      </c>
      <c r="I265" s="1" t="s">
        <v>255</v>
      </c>
    </row>
    <row r="266" spans="1:12" x14ac:dyDescent="0.35">
      <c r="E266">
        <v>13802001</v>
      </c>
      <c r="F266" s="4">
        <v>45674</v>
      </c>
      <c r="G266" s="3">
        <v>2.34</v>
      </c>
      <c r="H266" t="s">
        <v>170</v>
      </c>
      <c r="I266" t="s">
        <v>256</v>
      </c>
    </row>
    <row r="267" spans="1:12" x14ac:dyDescent="0.35">
      <c r="E267">
        <v>31339202</v>
      </c>
      <c r="F267" s="4">
        <v>45661</v>
      </c>
      <c r="G267" s="3">
        <v>4.0999999999999996</v>
      </c>
      <c r="H267" t="s">
        <v>179</v>
      </c>
      <c r="I267" t="s">
        <v>256</v>
      </c>
    </row>
    <row r="268" spans="1:12" x14ac:dyDescent="0.35">
      <c r="E268">
        <v>13802001</v>
      </c>
      <c r="F268" s="4">
        <v>45654</v>
      </c>
      <c r="G268" s="3">
        <v>4.0999999999999996</v>
      </c>
      <c r="H268" t="s">
        <v>170</v>
      </c>
      <c r="I268" t="s">
        <v>256</v>
      </c>
    </row>
    <row r="269" spans="1:12" x14ac:dyDescent="0.35">
      <c r="E269">
        <v>73382101</v>
      </c>
      <c r="F269" s="5">
        <v>45703</v>
      </c>
      <c r="G269" s="3">
        <v>2.34</v>
      </c>
      <c r="H269" t="s">
        <v>196</v>
      </c>
      <c r="I269" t="s">
        <v>256</v>
      </c>
    </row>
    <row r="270" spans="1:12" x14ac:dyDescent="0.35">
      <c r="E270">
        <v>73382101</v>
      </c>
      <c r="F270" s="5">
        <v>45703</v>
      </c>
      <c r="G270" s="3">
        <v>2.34</v>
      </c>
      <c r="H270" t="s">
        <v>196</v>
      </c>
      <c r="I270" t="s">
        <v>256</v>
      </c>
    </row>
    <row r="271" spans="1:12" x14ac:dyDescent="0.35">
      <c r="E271">
        <v>73382101</v>
      </c>
      <c r="F271" s="5">
        <v>45681</v>
      </c>
      <c r="G271" s="3">
        <v>2.34</v>
      </c>
      <c r="H271" t="s">
        <v>196</v>
      </c>
      <c r="I271" t="s">
        <v>256</v>
      </c>
    </row>
    <row r="272" spans="1:12" x14ac:dyDescent="0.35">
      <c r="E272">
        <v>73382101</v>
      </c>
      <c r="F272" s="5">
        <v>45681</v>
      </c>
      <c r="G272" s="3">
        <v>4.0999999999999996</v>
      </c>
      <c r="H272" t="s">
        <v>196</v>
      </c>
      <c r="I272" t="s">
        <v>256</v>
      </c>
    </row>
    <row r="273" spans="5:9" x14ac:dyDescent="0.35">
      <c r="E273">
        <v>76886302</v>
      </c>
      <c r="F273" s="4">
        <v>45724</v>
      </c>
      <c r="G273" s="3">
        <v>2.93</v>
      </c>
      <c r="H273" t="s">
        <v>207</v>
      </c>
      <c r="I273" t="s">
        <v>256</v>
      </c>
    </row>
    <row r="274" spans="5:9" x14ac:dyDescent="0.35">
      <c r="E274">
        <v>7921639</v>
      </c>
      <c r="F274" s="4">
        <v>45717</v>
      </c>
      <c r="G274" s="3">
        <v>4.0999999999999996</v>
      </c>
      <c r="H274" t="s">
        <v>173</v>
      </c>
      <c r="I274" t="s">
        <v>256</v>
      </c>
    </row>
    <row r="276" spans="5:9" x14ac:dyDescent="0.35">
      <c r="G276" s="40" t="s">
        <v>260</v>
      </c>
    </row>
    <row r="277" spans="5:9" x14ac:dyDescent="0.35">
      <c r="G277" s="40" t="s">
        <v>258</v>
      </c>
    </row>
    <row r="278" spans="5:9" x14ac:dyDescent="0.35">
      <c r="G278" s="39">
        <f>SUMIF($H$266:$H$274,H278,$G$266:$G$274)*1.18</f>
        <v>7.5991999999999988</v>
      </c>
      <c r="H278" t="s">
        <v>170</v>
      </c>
    </row>
    <row r="279" spans="5:9" x14ac:dyDescent="0.35">
      <c r="G279" s="39">
        <f t="shared" ref="G279:G282" si="5">SUMIF($H$266:$H$274,H279,$G$266:$G$274)*1.18</f>
        <v>4.8379999999999992</v>
      </c>
      <c r="H279" t="s">
        <v>179</v>
      </c>
    </row>
    <row r="280" spans="5:9" x14ac:dyDescent="0.35">
      <c r="G280" s="39">
        <f t="shared" si="5"/>
        <v>13.121599999999999</v>
      </c>
      <c r="H280" t="s">
        <v>196</v>
      </c>
      <c r="I280" t="s">
        <v>257</v>
      </c>
    </row>
    <row r="281" spans="5:9" x14ac:dyDescent="0.35">
      <c r="G281" s="39">
        <f t="shared" si="5"/>
        <v>3.4573999999999998</v>
      </c>
      <c r="H281" t="s">
        <v>207</v>
      </c>
      <c r="I281" t="s">
        <v>257</v>
      </c>
    </row>
    <row r="282" spans="5:9" x14ac:dyDescent="0.35">
      <c r="G282" s="39">
        <f t="shared" si="5"/>
        <v>4.8379999999999992</v>
      </c>
      <c r="H282" t="s">
        <v>173</v>
      </c>
    </row>
  </sheetData>
  <autoFilter ref="A1:L259" xr:uid="{A1A79E78-744E-485C-8121-E01EAC70A3FD}">
    <filterColumn colId="11">
      <filters>
        <filter val="yes"/>
      </filters>
    </filterColumn>
  </autoFilter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rightToLeft="1" workbookViewId="0">
      <selection activeCell="J6" sqref="J6"/>
    </sheetView>
  </sheetViews>
  <sheetFormatPr defaultRowHeight="14.5" x14ac:dyDescent="0.35"/>
  <cols>
    <col min="1" max="1" width="46.54296875" style="1" customWidth="1"/>
    <col min="2" max="2" width="8.90625" style="1" bestFit="1" customWidth="1"/>
    <col min="3" max="3" width="15.36328125" style="2" bestFit="1" customWidth="1"/>
    <col min="4" max="4" width="27.6328125" style="4" customWidth="1"/>
    <col min="5" max="5" width="28.6328125" style="1" bestFit="1" customWidth="1"/>
    <col min="6" max="6" width="13" style="3" bestFit="1" customWidth="1"/>
    <col min="7" max="7" width="15.81640625" style="2" bestFit="1" customWidth="1"/>
    <col min="8" max="9" width="9.1796875" style="1" customWidth="1"/>
    <col min="10" max="10" width="17.90625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x14ac:dyDescent="0.35">
      <c r="A3" s="1" t="s">
        <v>2</v>
      </c>
    </row>
    <row r="4" spans="1:10" x14ac:dyDescent="0.35">
      <c r="A4" s="1" t="s">
        <v>3</v>
      </c>
    </row>
    <row r="5" spans="1:10" x14ac:dyDescent="0.35">
      <c r="A5" s="1" t="s">
        <v>4</v>
      </c>
      <c r="B5" s="1" t="s">
        <v>5</v>
      </c>
      <c r="C5" s="2" t="s">
        <v>6</v>
      </c>
      <c r="D5" s="4" t="s">
        <v>7</v>
      </c>
      <c r="E5" s="1" t="s">
        <v>8</v>
      </c>
      <c r="F5" s="3" t="s">
        <v>9</v>
      </c>
      <c r="G5" s="2" t="s">
        <v>10</v>
      </c>
      <c r="H5" s="1" t="s">
        <v>11</v>
      </c>
      <c r="I5" s="1" t="s">
        <v>12</v>
      </c>
    </row>
    <row r="6" spans="1:10" x14ac:dyDescent="0.35">
      <c r="A6" s="3">
        <v>925000432698</v>
      </c>
      <c r="B6">
        <v>13802001</v>
      </c>
      <c r="C6" s="2" t="s">
        <v>13</v>
      </c>
      <c r="D6" s="4" t="s">
        <v>14</v>
      </c>
      <c r="E6" s="1" t="s">
        <v>15</v>
      </c>
      <c r="F6" s="3">
        <v>4.0999999999999996</v>
      </c>
      <c r="G6" s="2">
        <v>1</v>
      </c>
      <c r="H6" s="1" t="s">
        <v>16</v>
      </c>
      <c r="I6" s="1" t="s">
        <v>16</v>
      </c>
      <c r="J6" t="str">
        <f>VLOOKUP(B6,'רכבים מעקב טיפולים_2025 (2)'!$E:$F,2,)</f>
        <v xml:space="preserve">גאיה שמעוני </v>
      </c>
    </row>
    <row r="7" spans="1:10" x14ac:dyDescent="0.35">
      <c r="A7">
        <v>925000432698</v>
      </c>
      <c r="B7">
        <v>13802001</v>
      </c>
      <c r="C7" s="2" t="s">
        <v>13</v>
      </c>
      <c r="D7" s="4" t="s">
        <v>17</v>
      </c>
      <c r="E7" s="1" t="s">
        <v>18</v>
      </c>
      <c r="F7" s="3">
        <v>4.0999999999999996</v>
      </c>
      <c r="G7" s="2">
        <v>1</v>
      </c>
      <c r="H7" s="1" t="s">
        <v>16</v>
      </c>
      <c r="I7" s="1" t="s">
        <v>16</v>
      </c>
      <c r="J7" t="str">
        <f>VLOOKUP(B7,'רכבים מעקב טיפולים_2025 (2)'!$E:$F,2,)</f>
        <v xml:space="preserve">גאיה שמעוני </v>
      </c>
    </row>
    <row r="8" spans="1:10" x14ac:dyDescent="0.35">
      <c r="A8">
        <v>925000432698</v>
      </c>
      <c r="B8">
        <v>13802001</v>
      </c>
      <c r="C8" s="2" t="s">
        <v>13</v>
      </c>
      <c r="D8" s="4" t="s">
        <v>19</v>
      </c>
      <c r="E8" s="1" t="s">
        <v>15</v>
      </c>
      <c r="F8" s="3">
        <v>4.0999999999999996</v>
      </c>
      <c r="G8" s="2">
        <v>1</v>
      </c>
      <c r="H8" s="1" t="s">
        <v>16</v>
      </c>
      <c r="I8" s="1" t="s">
        <v>16</v>
      </c>
      <c r="J8" t="str">
        <f>VLOOKUP(B8,'רכבים מעקב טיפולים_2025 (2)'!$E:$F,2,)</f>
        <v xml:space="preserve">גאיה שמעוני </v>
      </c>
    </row>
    <row r="9" spans="1:10" x14ac:dyDescent="0.35">
      <c r="A9">
        <v>925000432698</v>
      </c>
      <c r="B9">
        <v>13802001</v>
      </c>
      <c r="C9" s="2" t="s">
        <v>13</v>
      </c>
      <c r="D9" s="4" t="s">
        <v>20</v>
      </c>
      <c r="E9" s="1" t="s">
        <v>18</v>
      </c>
      <c r="F9" s="3">
        <v>4.0999999999999996</v>
      </c>
      <c r="G9" s="2">
        <v>1</v>
      </c>
      <c r="H9" s="1" t="s">
        <v>16</v>
      </c>
      <c r="I9" s="1" t="s">
        <v>16</v>
      </c>
      <c r="J9" t="str">
        <f>VLOOKUP(B9,'רכבים מעקב טיפולים_2025 (2)'!$E:$F,2,)</f>
        <v xml:space="preserve">גאיה שמעוני </v>
      </c>
    </row>
    <row r="10" spans="1:10" x14ac:dyDescent="0.35">
      <c r="A10">
        <v>925000432698</v>
      </c>
      <c r="B10">
        <v>13802001</v>
      </c>
      <c r="C10" s="2" t="s">
        <v>13</v>
      </c>
      <c r="D10" s="4" t="s">
        <v>21</v>
      </c>
      <c r="E10" s="1" t="s">
        <v>15</v>
      </c>
      <c r="F10" s="3">
        <v>4.0999999999999996</v>
      </c>
      <c r="G10" s="2">
        <v>1</v>
      </c>
      <c r="H10" s="1" t="s">
        <v>16</v>
      </c>
      <c r="I10" s="1" t="s">
        <v>16</v>
      </c>
      <c r="J10" t="str">
        <f>VLOOKUP(B10,'רכבים מעקב טיפולים_2025 (2)'!$E:$F,2,)</f>
        <v xml:space="preserve">גאיה שמעוני </v>
      </c>
    </row>
    <row r="11" spans="1:10" x14ac:dyDescent="0.35">
      <c r="A11">
        <v>925000432698</v>
      </c>
      <c r="B11">
        <v>13802001</v>
      </c>
      <c r="C11" s="2" t="s">
        <v>13</v>
      </c>
      <c r="D11" s="4" t="s">
        <v>22</v>
      </c>
      <c r="E11" s="1" t="s">
        <v>18</v>
      </c>
      <c r="F11" s="3">
        <v>4.0999999999999996</v>
      </c>
      <c r="G11" s="2">
        <v>1</v>
      </c>
      <c r="H11" s="1" t="s">
        <v>16</v>
      </c>
      <c r="I11" s="1" t="s">
        <v>16</v>
      </c>
      <c r="J11" t="str">
        <f>VLOOKUP(B11,'רכבים מעקב טיפולים_2025 (2)'!$E:$F,2,)</f>
        <v xml:space="preserve">גאיה שמעוני </v>
      </c>
    </row>
    <row r="12" spans="1:10" x14ac:dyDescent="0.35">
      <c r="A12">
        <v>925000432698</v>
      </c>
      <c r="B12">
        <v>13802001</v>
      </c>
      <c r="C12" s="2" t="s">
        <v>13</v>
      </c>
      <c r="D12" s="4" t="s">
        <v>23</v>
      </c>
      <c r="E12" s="1" t="s">
        <v>18</v>
      </c>
      <c r="F12" s="3">
        <v>4.0999999999999996</v>
      </c>
      <c r="G12" s="2">
        <v>1</v>
      </c>
      <c r="H12" s="1" t="s">
        <v>16</v>
      </c>
      <c r="I12" s="1" t="s">
        <v>16</v>
      </c>
      <c r="J12" t="str">
        <f>VLOOKUP(B12,'רכבים מעקב טיפולים_2025 (2)'!$E:$F,2,)</f>
        <v xml:space="preserve">גאיה שמעוני </v>
      </c>
    </row>
    <row r="13" spans="1:10" x14ac:dyDescent="0.35">
      <c r="A13">
        <v>925000432698</v>
      </c>
      <c r="B13">
        <v>13802001</v>
      </c>
      <c r="C13" s="2" t="s">
        <v>13</v>
      </c>
      <c r="D13" s="4" t="s">
        <v>24</v>
      </c>
      <c r="E13" s="1" t="s">
        <v>25</v>
      </c>
      <c r="F13" s="3">
        <v>2.34</v>
      </c>
      <c r="G13" s="2">
        <v>1</v>
      </c>
      <c r="H13" s="1" t="s">
        <v>16</v>
      </c>
      <c r="I13" s="1" t="s">
        <v>16</v>
      </c>
      <c r="J13" t="str">
        <f>VLOOKUP(B13,'רכבים מעקב טיפולים_2025 (2)'!$E:$F,2,)</f>
        <v xml:space="preserve">גאיה שמעוני </v>
      </c>
    </row>
    <row r="14" spans="1:10" x14ac:dyDescent="0.35">
      <c r="A14">
        <v>925000432698</v>
      </c>
      <c r="B14">
        <v>31339202</v>
      </c>
      <c r="C14" s="2" t="s">
        <v>13</v>
      </c>
      <c r="D14" s="4" t="s">
        <v>26</v>
      </c>
      <c r="E14" s="1" t="s">
        <v>15</v>
      </c>
      <c r="F14" s="3">
        <v>4.0999999999999996</v>
      </c>
      <c r="G14" s="2">
        <v>1</v>
      </c>
      <c r="H14" s="1" t="s">
        <v>16</v>
      </c>
      <c r="I14" s="1" t="s">
        <v>16</v>
      </c>
      <c r="J14" t="str">
        <f>VLOOKUP(B14,'רכבים מעקב טיפולים_2025 (2)'!$E:$F,2,)</f>
        <v xml:space="preserve">דוד זילברמן </v>
      </c>
    </row>
    <row r="15" spans="1:10" x14ac:dyDescent="0.35">
      <c r="A15">
        <v>925000432698</v>
      </c>
      <c r="B15">
        <v>40295602</v>
      </c>
      <c r="C15" s="2" t="s">
        <v>13</v>
      </c>
      <c r="D15" s="4" t="s">
        <v>27</v>
      </c>
      <c r="E15" s="1" t="s">
        <v>18</v>
      </c>
      <c r="F15" s="3">
        <v>4.0999999999999996</v>
      </c>
      <c r="G15" s="2">
        <v>1</v>
      </c>
      <c r="H15" s="1" t="s">
        <v>16</v>
      </c>
      <c r="I15" s="1" t="s">
        <v>16</v>
      </c>
      <c r="J15" t="str">
        <f>VLOOKUP(B15,'רכבים מעקב טיפולים_2025 (2)'!$E:$F,2,)</f>
        <v>יאיר חסידוף</v>
      </c>
    </row>
    <row r="16" spans="1:10" x14ac:dyDescent="0.35">
      <c r="A16">
        <v>925000432698</v>
      </c>
      <c r="B16">
        <v>40295602</v>
      </c>
      <c r="C16" s="2" t="s">
        <v>13</v>
      </c>
      <c r="D16" s="4" t="s">
        <v>28</v>
      </c>
      <c r="E16" s="1" t="s">
        <v>15</v>
      </c>
      <c r="F16" s="3">
        <v>4.0999999999999996</v>
      </c>
      <c r="G16" s="2">
        <v>1</v>
      </c>
      <c r="H16" s="1" t="s">
        <v>16</v>
      </c>
      <c r="I16" s="1" t="s">
        <v>16</v>
      </c>
      <c r="J16" t="str">
        <f>VLOOKUP(B16,'רכבים מעקב טיפולים_2025 (2)'!$E:$F,2,)</f>
        <v>יאיר חסידוף</v>
      </c>
    </row>
    <row r="17" spans="1:10" x14ac:dyDescent="0.35">
      <c r="A17">
        <v>925000432698</v>
      </c>
      <c r="B17">
        <v>50113501</v>
      </c>
      <c r="C17" s="2" t="s">
        <v>13</v>
      </c>
      <c r="D17" s="4" t="s">
        <v>29</v>
      </c>
      <c r="E17" s="1" t="s">
        <v>15</v>
      </c>
      <c r="F17" s="3">
        <v>4.0999999999999996</v>
      </c>
      <c r="G17" s="2">
        <v>1</v>
      </c>
      <c r="H17" s="1" t="s">
        <v>16</v>
      </c>
      <c r="I17" s="1" t="s">
        <v>16</v>
      </c>
      <c r="J17" t="str">
        <f>VLOOKUP(B17,'רכבים מעקב טיפולים_2025 (2)'!$E:$F,2,)</f>
        <v>יאיר חסידוב</v>
      </c>
    </row>
    <row r="18" spans="1:10" x14ac:dyDescent="0.35">
      <c r="A18">
        <v>925000432698</v>
      </c>
      <c r="B18">
        <v>53484801</v>
      </c>
      <c r="C18" s="2" t="s">
        <v>13</v>
      </c>
      <c r="D18" s="4" t="s">
        <v>30</v>
      </c>
      <c r="E18" s="1" t="s">
        <v>31</v>
      </c>
      <c r="F18" s="3">
        <v>2.93</v>
      </c>
      <c r="G18" s="2">
        <v>1</v>
      </c>
      <c r="H18" s="1" t="s">
        <v>16</v>
      </c>
      <c r="I18" s="1" t="s">
        <v>16</v>
      </c>
      <c r="J18" t="str">
        <f>VLOOKUP(B18,'רכבים מעקב טיפולים_2025 (2)'!$E:$F,2,)</f>
        <v>איציק גבע</v>
      </c>
    </row>
    <row r="19" spans="1:10" x14ac:dyDescent="0.35">
      <c r="A19">
        <v>925000432698</v>
      </c>
      <c r="B19">
        <v>53484801</v>
      </c>
      <c r="C19" s="2" t="s">
        <v>13</v>
      </c>
      <c r="D19" s="4" t="s">
        <v>32</v>
      </c>
      <c r="E19" s="1" t="s">
        <v>33</v>
      </c>
      <c r="F19" s="3">
        <v>-1.41</v>
      </c>
      <c r="G19" s="2">
        <v>1</v>
      </c>
      <c r="H19" s="1" t="s">
        <v>16</v>
      </c>
      <c r="I19" s="1" t="s">
        <v>16</v>
      </c>
      <c r="J19" t="str">
        <f>VLOOKUP(B19,'רכבים מעקב טיפולים_2025 (2)'!$E:$F,2,)</f>
        <v>איציק גבע</v>
      </c>
    </row>
    <row r="20" spans="1:10" x14ac:dyDescent="0.35">
      <c r="A20">
        <v>925000432698</v>
      </c>
      <c r="B20">
        <v>53484801</v>
      </c>
      <c r="C20" s="2" t="s">
        <v>13</v>
      </c>
      <c r="D20" s="4" t="s">
        <v>32</v>
      </c>
      <c r="E20" s="1" t="s">
        <v>15</v>
      </c>
      <c r="F20" s="3">
        <v>4.0999999999999996</v>
      </c>
      <c r="G20" s="2">
        <v>1</v>
      </c>
      <c r="H20" s="1" t="s">
        <v>16</v>
      </c>
      <c r="I20" s="1" t="s">
        <v>16</v>
      </c>
      <c r="J20" t="str">
        <f>VLOOKUP(B20,'רכבים מעקב טיפולים_2025 (2)'!$E:$F,2,)</f>
        <v>איציק גבע</v>
      </c>
    </row>
    <row r="21" spans="1:10" x14ac:dyDescent="0.35">
      <c r="A21">
        <v>925000432698</v>
      </c>
      <c r="B21">
        <v>54718201</v>
      </c>
      <c r="C21" s="2" t="s">
        <v>13</v>
      </c>
      <c r="D21" s="4" t="s">
        <v>34</v>
      </c>
      <c r="E21" s="1" t="s">
        <v>15</v>
      </c>
      <c r="F21" s="3">
        <v>4.0999999999999996</v>
      </c>
      <c r="G21" s="2">
        <v>1</v>
      </c>
      <c r="H21" s="1" t="s">
        <v>16</v>
      </c>
      <c r="I21" s="1" t="s">
        <v>16</v>
      </c>
      <c r="J21" t="str">
        <f>VLOOKUP(B21,'רכבים מעקב טיפולים_2025 (2)'!$E:$F,2,)</f>
        <v>עמית רוזנשטיין</v>
      </c>
    </row>
    <row r="22" spans="1:10" x14ac:dyDescent="0.35">
      <c r="A22">
        <v>925000432698</v>
      </c>
      <c r="B22">
        <v>54718201</v>
      </c>
      <c r="C22" s="2" t="s">
        <v>13</v>
      </c>
      <c r="D22" s="4" t="s">
        <v>35</v>
      </c>
      <c r="E22" s="1" t="s">
        <v>18</v>
      </c>
      <c r="F22" s="3">
        <v>4.0999999999999996</v>
      </c>
      <c r="G22" s="2">
        <v>1</v>
      </c>
      <c r="H22" s="1" t="s">
        <v>16</v>
      </c>
      <c r="I22" s="1" t="s">
        <v>16</v>
      </c>
      <c r="J22" t="str">
        <f>VLOOKUP(B22,'רכבים מעקב טיפולים_2025 (2)'!$E:$F,2,)</f>
        <v>עמית רוזנשטיין</v>
      </c>
    </row>
    <row r="23" spans="1:10" x14ac:dyDescent="0.35">
      <c r="A23">
        <v>925000432698</v>
      </c>
      <c r="B23">
        <v>54718201</v>
      </c>
      <c r="C23" s="2" t="s">
        <v>13</v>
      </c>
      <c r="D23" s="4" t="s">
        <v>36</v>
      </c>
      <c r="E23" s="1" t="s">
        <v>15</v>
      </c>
      <c r="F23" s="3">
        <v>4.0999999999999996</v>
      </c>
      <c r="G23" s="2">
        <v>1</v>
      </c>
      <c r="H23" s="1" t="s">
        <v>16</v>
      </c>
      <c r="I23" s="1" t="s">
        <v>16</v>
      </c>
      <c r="J23" t="str">
        <f>VLOOKUP(B23,'רכבים מעקב טיפולים_2025 (2)'!$E:$F,2,)</f>
        <v>עמית רוזנשטיין</v>
      </c>
    </row>
    <row r="24" spans="1:10" x14ac:dyDescent="0.35">
      <c r="A24">
        <v>925000432698</v>
      </c>
      <c r="B24">
        <v>62923103</v>
      </c>
      <c r="C24" s="2" t="s">
        <v>13</v>
      </c>
      <c r="D24" s="4" t="s">
        <v>37</v>
      </c>
      <c r="E24" s="1" t="s">
        <v>31</v>
      </c>
      <c r="F24" s="3">
        <v>2.93</v>
      </c>
      <c r="G24" s="2">
        <v>1</v>
      </c>
      <c r="H24" s="1" t="s">
        <v>16</v>
      </c>
      <c r="I24" s="1" t="s">
        <v>16</v>
      </c>
      <c r="J24" t="str">
        <f>VLOOKUP(B24,'רכבים מעקב טיפולים_2025 (2)'!$E:$F,2,)</f>
        <v>מחסן ספרינטר</v>
      </c>
    </row>
    <row r="25" spans="1:10" x14ac:dyDescent="0.35">
      <c r="A25">
        <v>925000432698</v>
      </c>
      <c r="B25">
        <v>62923103</v>
      </c>
      <c r="C25" s="2" t="s">
        <v>13</v>
      </c>
      <c r="D25" s="4" t="s">
        <v>38</v>
      </c>
      <c r="E25" s="1" t="s">
        <v>18</v>
      </c>
      <c r="F25" s="3">
        <v>4.0999999999999996</v>
      </c>
      <c r="G25" s="2">
        <v>1</v>
      </c>
      <c r="H25" s="1" t="s">
        <v>16</v>
      </c>
      <c r="I25" s="1" t="s">
        <v>16</v>
      </c>
      <c r="J25" t="str">
        <f>VLOOKUP(B25,'רכבים מעקב טיפולים_2025 (2)'!$E:$F,2,)</f>
        <v>מחסן ספרינטר</v>
      </c>
    </row>
    <row r="26" spans="1:10" x14ac:dyDescent="0.35">
      <c r="A26">
        <v>925000432698</v>
      </c>
      <c r="B26">
        <v>62923103</v>
      </c>
      <c r="C26" s="2" t="s">
        <v>13</v>
      </c>
      <c r="D26" s="4" t="s">
        <v>39</v>
      </c>
      <c r="E26" s="1" t="s">
        <v>31</v>
      </c>
      <c r="F26" s="3">
        <v>2.93</v>
      </c>
      <c r="G26" s="2">
        <v>1</v>
      </c>
      <c r="H26" s="1" t="s">
        <v>16</v>
      </c>
      <c r="I26" s="1" t="s">
        <v>16</v>
      </c>
      <c r="J26" t="str">
        <f>VLOOKUP(B26,'רכבים מעקב טיפולים_2025 (2)'!$E:$F,2,)</f>
        <v>מחסן ספרינטר</v>
      </c>
    </row>
    <row r="27" spans="1:10" x14ac:dyDescent="0.35">
      <c r="A27">
        <v>925000432698</v>
      </c>
      <c r="B27">
        <v>62923103</v>
      </c>
      <c r="C27" s="2" t="s">
        <v>13</v>
      </c>
      <c r="D27" s="4" t="s">
        <v>40</v>
      </c>
      <c r="E27" s="1" t="s">
        <v>33</v>
      </c>
      <c r="F27" s="3">
        <v>-1.41</v>
      </c>
      <c r="G27" s="2">
        <v>1</v>
      </c>
      <c r="H27" s="1" t="s">
        <v>16</v>
      </c>
      <c r="I27" s="1" t="s">
        <v>16</v>
      </c>
      <c r="J27" t="str">
        <f>VLOOKUP(B27,'רכבים מעקב טיפולים_2025 (2)'!$E:$F,2,)</f>
        <v>מחסן ספרינטר</v>
      </c>
    </row>
    <row r="28" spans="1:10" x14ac:dyDescent="0.35">
      <c r="A28">
        <v>925000432698</v>
      </c>
      <c r="B28">
        <v>62923103</v>
      </c>
      <c r="C28" s="2" t="s">
        <v>13</v>
      </c>
      <c r="D28" s="4" t="s">
        <v>40</v>
      </c>
      <c r="E28" s="1" t="s">
        <v>15</v>
      </c>
      <c r="F28" s="3">
        <v>4.0999999999999996</v>
      </c>
      <c r="G28" s="2">
        <v>1</v>
      </c>
      <c r="H28" s="1" t="s">
        <v>16</v>
      </c>
      <c r="I28" s="1" t="s">
        <v>16</v>
      </c>
      <c r="J28" t="str">
        <f>VLOOKUP(B28,'רכבים מעקב טיפולים_2025 (2)'!$E:$F,2,)</f>
        <v>מחסן ספרינטר</v>
      </c>
    </row>
    <row r="29" spans="1:10" x14ac:dyDescent="0.35">
      <c r="A29">
        <v>925000432698</v>
      </c>
      <c r="B29">
        <v>62923103</v>
      </c>
      <c r="C29" s="2" t="s">
        <v>13</v>
      </c>
      <c r="D29" s="4" t="s">
        <v>41</v>
      </c>
      <c r="E29" s="1" t="s">
        <v>31</v>
      </c>
      <c r="F29" s="3">
        <v>2.93</v>
      </c>
      <c r="G29" s="2">
        <v>1</v>
      </c>
      <c r="H29" s="1" t="s">
        <v>16</v>
      </c>
      <c r="I29" s="1" t="s">
        <v>16</v>
      </c>
      <c r="J29" t="str">
        <f>VLOOKUP(B29,'רכבים מעקב טיפולים_2025 (2)'!$E:$F,2,)</f>
        <v>מחסן ספרינטר</v>
      </c>
    </row>
    <row r="30" spans="1:10" x14ac:dyDescent="0.35">
      <c r="A30">
        <v>925000432698</v>
      </c>
      <c r="B30">
        <v>62923103</v>
      </c>
      <c r="C30" s="2" t="s">
        <v>13</v>
      </c>
      <c r="D30" s="4" t="s">
        <v>42</v>
      </c>
      <c r="E30" s="1" t="s">
        <v>33</v>
      </c>
      <c r="F30" s="3">
        <v>-1.41</v>
      </c>
      <c r="G30" s="2">
        <v>1</v>
      </c>
      <c r="H30" s="1" t="s">
        <v>16</v>
      </c>
      <c r="I30" s="1" t="s">
        <v>16</v>
      </c>
      <c r="J30" t="str">
        <f>VLOOKUP(B30,'רכבים מעקב טיפולים_2025 (2)'!$E:$F,2,)</f>
        <v>מחסן ספרינטר</v>
      </c>
    </row>
    <row r="31" spans="1:10" x14ac:dyDescent="0.35">
      <c r="A31">
        <v>925000432698</v>
      </c>
      <c r="B31">
        <v>62923103</v>
      </c>
      <c r="C31" s="2" t="s">
        <v>13</v>
      </c>
      <c r="D31" s="4" t="s">
        <v>42</v>
      </c>
      <c r="E31" s="1" t="s">
        <v>15</v>
      </c>
      <c r="F31" s="3">
        <v>4.0999999999999996</v>
      </c>
      <c r="G31" s="2">
        <v>1</v>
      </c>
      <c r="H31" s="1" t="s">
        <v>16</v>
      </c>
      <c r="I31" s="1" t="s">
        <v>16</v>
      </c>
      <c r="J31" t="str">
        <f>VLOOKUP(B31,'רכבים מעקב טיפולים_2025 (2)'!$E:$F,2,)</f>
        <v>מחסן ספרינטר</v>
      </c>
    </row>
    <row r="32" spans="1:10" x14ac:dyDescent="0.35">
      <c r="A32">
        <v>925000432698</v>
      </c>
      <c r="B32">
        <v>63864202</v>
      </c>
      <c r="C32" s="2" t="s">
        <v>13</v>
      </c>
      <c r="D32" s="4" t="s">
        <v>43</v>
      </c>
      <c r="E32" s="1" t="s">
        <v>18</v>
      </c>
      <c r="F32" s="3">
        <v>4.0999999999999996</v>
      </c>
      <c r="G32" s="2">
        <v>1</v>
      </c>
      <c r="H32" s="1" t="s">
        <v>16</v>
      </c>
      <c r="I32" s="1" t="s">
        <v>16</v>
      </c>
      <c r="J32" t="str">
        <f>VLOOKUP(B32,'רכבים מעקב טיפולים_2025 (2)'!$E:$F,2,)</f>
        <v xml:space="preserve">אבי ברכה </v>
      </c>
    </row>
    <row r="33" spans="1:10" x14ac:dyDescent="0.35">
      <c r="A33">
        <v>925000432698</v>
      </c>
      <c r="B33">
        <v>63864202</v>
      </c>
      <c r="C33" s="2" t="s">
        <v>13</v>
      </c>
      <c r="D33" s="4" t="s">
        <v>44</v>
      </c>
      <c r="E33" s="1" t="s">
        <v>31</v>
      </c>
      <c r="F33" s="3">
        <v>2.93</v>
      </c>
      <c r="G33" s="2">
        <v>1</v>
      </c>
      <c r="H33" s="1" t="s">
        <v>16</v>
      </c>
      <c r="I33" s="1" t="s">
        <v>16</v>
      </c>
      <c r="J33" t="str">
        <f>VLOOKUP(B33,'רכבים מעקב טיפולים_2025 (2)'!$E:$F,2,)</f>
        <v xml:space="preserve">אבי ברכה </v>
      </c>
    </row>
    <row r="34" spans="1:10" x14ac:dyDescent="0.35">
      <c r="A34">
        <v>925000432698</v>
      </c>
      <c r="B34">
        <v>63864202</v>
      </c>
      <c r="C34" s="2" t="s">
        <v>13</v>
      </c>
      <c r="D34" s="4" t="s">
        <v>45</v>
      </c>
      <c r="E34" s="1" t="s">
        <v>15</v>
      </c>
      <c r="F34" s="3">
        <v>4.0999999999999996</v>
      </c>
      <c r="G34" s="2">
        <v>1</v>
      </c>
      <c r="H34" s="1" t="s">
        <v>16</v>
      </c>
      <c r="I34" s="1" t="s">
        <v>16</v>
      </c>
      <c r="J34" t="str">
        <f>VLOOKUP(B34,'רכבים מעקב טיפולים_2025 (2)'!$E:$F,2,)</f>
        <v xml:space="preserve">אבי ברכה </v>
      </c>
    </row>
    <row r="35" spans="1:10" x14ac:dyDescent="0.35">
      <c r="A35">
        <v>925000432698</v>
      </c>
      <c r="B35">
        <v>63864202</v>
      </c>
      <c r="C35" s="2" t="s">
        <v>13</v>
      </c>
      <c r="D35" s="4" t="s">
        <v>45</v>
      </c>
      <c r="E35" s="1" t="s">
        <v>33</v>
      </c>
      <c r="F35" s="3">
        <v>-1.41</v>
      </c>
      <c r="G35" s="2">
        <v>1</v>
      </c>
      <c r="H35" s="1" t="s">
        <v>16</v>
      </c>
      <c r="I35" s="1" t="s">
        <v>16</v>
      </c>
      <c r="J35" t="str">
        <f>VLOOKUP(B35,'רכבים מעקב טיפולים_2025 (2)'!$E:$F,2,)</f>
        <v xml:space="preserve">אבי ברכה </v>
      </c>
    </row>
    <row r="36" spans="1:10" x14ac:dyDescent="0.35">
      <c r="A36">
        <v>925000432698</v>
      </c>
      <c r="B36">
        <v>63864202</v>
      </c>
      <c r="C36" s="2" t="s">
        <v>13</v>
      </c>
      <c r="D36" s="4" t="s">
        <v>46</v>
      </c>
      <c r="E36" s="1" t="s">
        <v>15</v>
      </c>
      <c r="F36" s="3">
        <v>4.0999999999999996</v>
      </c>
      <c r="G36" s="2">
        <v>1</v>
      </c>
      <c r="H36" s="1" t="s">
        <v>16</v>
      </c>
      <c r="I36" s="1" t="s">
        <v>16</v>
      </c>
      <c r="J36" t="str">
        <f>VLOOKUP(B36,'רכבים מעקב טיפולים_2025 (2)'!$E:$F,2,)</f>
        <v xml:space="preserve">אבי ברכה </v>
      </c>
    </row>
    <row r="37" spans="1:10" x14ac:dyDescent="0.35">
      <c r="A37">
        <v>925000432698</v>
      </c>
      <c r="B37">
        <v>63864202</v>
      </c>
      <c r="C37" s="2" t="s">
        <v>13</v>
      </c>
      <c r="D37" s="4" t="s">
        <v>47</v>
      </c>
      <c r="E37" s="1" t="s">
        <v>18</v>
      </c>
      <c r="F37" s="3">
        <v>4.0999999999999996</v>
      </c>
      <c r="G37" s="2">
        <v>1</v>
      </c>
      <c r="H37" s="1" t="s">
        <v>16</v>
      </c>
      <c r="I37" s="1" t="s">
        <v>16</v>
      </c>
      <c r="J37" t="str">
        <f>VLOOKUP(B37,'רכבים מעקב טיפולים_2025 (2)'!$E:$F,2,)</f>
        <v xml:space="preserve">אבי ברכה </v>
      </c>
    </row>
    <row r="38" spans="1:10" x14ac:dyDescent="0.35">
      <c r="A38">
        <v>925000432698</v>
      </c>
      <c r="B38">
        <v>63864202</v>
      </c>
      <c r="C38" s="2" t="s">
        <v>13</v>
      </c>
      <c r="D38" s="4" t="s">
        <v>48</v>
      </c>
      <c r="E38" s="1" t="s">
        <v>18</v>
      </c>
      <c r="F38" s="3">
        <v>4.0999999999999996</v>
      </c>
      <c r="G38" s="2">
        <v>1</v>
      </c>
      <c r="H38" s="1" t="s">
        <v>16</v>
      </c>
      <c r="I38" s="1" t="s">
        <v>16</v>
      </c>
      <c r="J38" t="str">
        <f>VLOOKUP(B38,'רכבים מעקב טיפולים_2025 (2)'!$E:$F,2,)</f>
        <v xml:space="preserve">אבי ברכה </v>
      </c>
    </row>
    <row r="39" spans="1:10" x14ac:dyDescent="0.35">
      <c r="A39">
        <v>925000432698</v>
      </c>
      <c r="B39">
        <v>63864202</v>
      </c>
      <c r="C39" s="2" t="s">
        <v>13</v>
      </c>
      <c r="D39" s="4" t="s">
        <v>49</v>
      </c>
      <c r="E39" s="1" t="s">
        <v>18</v>
      </c>
      <c r="F39" s="3">
        <v>4.0999999999999996</v>
      </c>
      <c r="G39" s="2">
        <v>1</v>
      </c>
      <c r="H39" s="1" t="s">
        <v>16</v>
      </c>
      <c r="I39" s="1" t="s">
        <v>16</v>
      </c>
      <c r="J39" t="str">
        <f>VLOOKUP(B39,'רכבים מעקב טיפולים_2025 (2)'!$E:$F,2,)</f>
        <v xml:space="preserve">אבי ברכה </v>
      </c>
    </row>
    <row r="40" spans="1:10" x14ac:dyDescent="0.35">
      <c r="A40">
        <v>925000432698</v>
      </c>
      <c r="B40">
        <v>63864202</v>
      </c>
      <c r="C40" s="2" t="s">
        <v>13</v>
      </c>
      <c r="D40" s="4" t="s">
        <v>50</v>
      </c>
      <c r="E40" s="1" t="s">
        <v>51</v>
      </c>
      <c r="F40" s="3">
        <v>2.93</v>
      </c>
      <c r="G40" s="2">
        <v>1</v>
      </c>
      <c r="H40" s="1" t="s">
        <v>16</v>
      </c>
      <c r="I40" s="1" t="s">
        <v>16</v>
      </c>
      <c r="J40" t="str">
        <f>VLOOKUP(B40,'רכבים מעקב טיפולים_2025 (2)'!$E:$F,2,)</f>
        <v xml:space="preserve">אבי ברכה </v>
      </c>
    </row>
    <row r="41" spans="1:10" x14ac:dyDescent="0.35">
      <c r="A41">
        <v>925000432698</v>
      </c>
      <c r="B41">
        <v>63864202</v>
      </c>
      <c r="C41" s="2" t="s">
        <v>13</v>
      </c>
      <c r="D41" s="4" t="s">
        <v>50</v>
      </c>
      <c r="E41" s="1" t="s">
        <v>33</v>
      </c>
      <c r="F41" s="3">
        <v>-1.41</v>
      </c>
      <c r="G41" s="2">
        <v>1</v>
      </c>
      <c r="H41" s="1" t="s">
        <v>16</v>
      </c>
      <c r="I41" s="1" t="s">
        <v>16</v>
      </c>
      <c r="J41" t="str">
        <f>VLOOKUP(B41,'רכבים מעקב טיפולים_2025 (2)'!$E:$F,2,)</f>
        <v xml:space="preserve">אבי ברכה </v>
      </c>
    </row>
    <row r="42" spans="1:10" x14ac:dyDescent="0.35">
      <c r="A42">
        <v>925000432698</v>
      </c>
      <c r="B42">
        <v>63864202</v>
      </c>
      <c r="C42" s="2" t="s">
        <v>13</v>
      </c>
      <c r="D42" s="4" t="s">
        <v>52</v>
      </c>
      <c r="E42" s="1" t="s">
        <v>18</v>
      </c>
      <c r="F42" s="3">
        <v>4.0999999999999996</v>
      </c>
      <c r="G42" s="2">
        <v>1</v>
      </c>
      <c r="H42" s="1" t="s">
        <v>16</v>
      </c>
      <c r="I42" s="1" t="s">
        <v>16</v>
      </c>
      <c r="J42" t="str">
        <f>VLOOKUP(B42,'רכבים מעקב טיפולים_2025 (2)'!$E:$F,2,)</f>
        <v xml:space="preserve">אבי ברכה </v>
      </c>
    </row>
    <row r="43" spans="1:10" x14ac:dyDescent="0.35">
      <c r="A43">
        <v>925000432698</v>
      </c>
      <c r="B43">
        <v>63864202</v>
      </c>
      <c r="C43" s="2" t="s">
        <v>13</v>
      </c>
      <c r="D43" s="4" t="s">
        <v>53</v>
      </c>
      <c r="E43" s="1" t="s">
        <v>18</v>
      </c>
      <c r="F43" s="3">
        <v>4.0999999999999996</v>
      </c>
      <c r="G43" s="2">
        <v>1</v>
      </c>
      <c r="H43" s="1" t="s">
        <v>16</v>
      </c>
      <c r="I43" s="1" t="s">
        <v>16</v>
      </c>
      <c r="J43" t="str">
        <f>VLOOKUP(B43,'רכבים מעקב טיפולים_2025 (2)'!$E:$F,2,)</f>
        <v xml:space="preserve">אבי ברכה </v>
      </c>
    </row>
    <row r="44" spans="1:10" x14ac:dyDescent="0.35">
      <c r="A44">
        <v>925000432698</v>
      </c>
      <c r="B44">
        <v>63864202</v>
      </c>
      <c r="C44" s="2" t="s">
        <v>13</v>
      </c>
      <c r="D44" s="4" t="s">
        <v>54</v>
      </c>
      <c r="E44" s="1" t="s">
        <v>18</v>
      </c>
      <c r="F44" s="3">
        <v>4.0999999999999996</v>
      </c>
      <c r="G44" s="2">
        <v>1</v>
      </c>
      <c r="H44" s="1" t="s">
        <v>16</v>
      </c>
      <c r="I44" s="1" t="s">
        <v>16</v>
      </c>
      <c r="J44" t="str">
        <f>VLOOKUP(B44,'רכבים מעקב טיפולים_2025 (2)'!$E:$F,2,)</f>
        <v xml:space="preserve">אבי ברכה </v>
      </c>
    </row>
    <row r="45" spans="1:10" x14ac:dyDescent="0.35">
      <c r="A45">
        <v>925000432698</v>
      </c>
      <c r="B45">
        <v>63864202</v>
      </c>
      <c r="C45" s="2" t="s">
        <v>13</v>
      </c>
      <c r="D45" s="4" t="s">
        <v>55</v>
      </c>
      <c r="E45" s="1" t="s">
        <v>31</v>
      </c>
      <c r="F45" s="3">
        <v>2.93</v>
      </c>
      <c r="G45" s="2">
        <v>1</v>
      </c>
      <c r="H45" s="1" t="s">
        <v>16</v>
      </c>
      <c r="I45" s="1" t="s">
        <v>16</v>
      </c>
      <c r="J45" t="str">
        <f>VLOOKUP(B45,'רכבים מעקב טיפולים_2025 (2)'!$E:$F,2,)</f>
        <v xml:space="preserve">אבי ברכה </v>
      </c>
    </row>
    <row r="46" spans="1:10" x14ac:dyDescent="0.35">
      <c r="A46">
        <v>925000432698</v>
      </c>
      <c r="B46">
        <v>63864202</v>
      </c>
      <c r="C46" s="2" t="s">
        <v>13</v>
      </c>
      <c r="D46" s="4" t="s">
        <v>56</v>
      </c>
      <c r="E46" s="1" t="s">
        <v>15</v>
      </c>
      <c r="F46" s="3">
        <v>4.0999999999999996</v>
      </c>
      <c r="G46" s="2">
        <v>1</v>
      </c>
      <c r="H46" s="1" t="s">
        <v>16</v>
      </c>
      <c r="I46" s="1" t="s">
        <v>16</v>
      </c>
      <c r="J46" t="str">
        <f>VLOOKUP(B46,'רכבים מעקב טיפולים_2025 (2)'!$E:$F,2,)</f>
        <v xml:space="preserve">אבי ברכה </v>
      </c>
    </row>
    <row r="47" spans="1:10" x14ac:dyDescent="0.35">
      <c r="A47">
        <v>925000432698</v>
      </c>
      <c r="B47">
        <v>63864202</v>
      </c>
      <c r="C47" s="2" t="s">
        <v>13</v>
      </c>
      <c r="D47" s="4" t="s">
        <v>56</v>
      </c>
      <c r="E47" s="1" t="s">
        <v>33</v>
      </c>
      <c r="F47" s="3">
        <v>-1.41</v>
      </c>
      <c r="G47" s="2">
        <v>1</v>
      </c>
      <c r="H47" s="1" t="s">
        <v>16</v>
      </c>
      <c r="I47" s="1" t="s">
        <v>16</v>
      </c>
      <c r="J47" t="str">
        <f>VLOOKUP(B47,'רכבים מעקב טיפולים_2025 (2)'!$E:$F,2,)</f>
        <v xml:space="preserve">אבי ברכה </v>
      </c>
    </row>
    <row r="48" spans="1:10" x14ac:dyDescent="0.35">
      <c r="A48">
        <v>925000432698</v>
      </c>
      <c r="B48">
        <v>63864202</v>
      </c>
      <c r="C48" s="2" t="s">
        <v>13</v>
      </c>
      <c r="D48" s="4" t="s">
        <v>57</v>
      </c>
      <c r="E48" s="1" t="s">
        <v>18</v>
      </c>
      <c r="F48" s="3">
        <v>4.0999999999999996</v>
      </c>
      <c r="G48" s="2">
        <v>1</v>
      </c>
      <c r="H48" s="1" t="s">
        <v>16</v>
      </c>
      <c r="I48" s="1" t="s">
        <v>16</v>
      </c>
      <c r="J48" t="str">
        <f>VLOOKUP(B48,'רכבים מעקב טיפולים_2025 (2)'!$E:$F,2,)</f>
        <v xml:space="preserve">אבי ברכה </v>
      </c>
    </row>
    <row r="49" spans="1:10" x14ac:dyDescent="0.35">
      <c r="A49">
        <v>925000432698</v>
      </c>
      <c r="B49">
        <v>63864202</v>
      </c>
      <c r="C49" s="2" t="s">
        <v>13</v>
      </c>
      <c r="D49" s="4" t="s">
        <v>58</v>
      </c>
      <c r="E49" s="1" t="s">
        <v>51</v>
      </c>
      <c r="F49" s="3">
        <v>2.93</v>
      </c>
      <c r="G49" s="2">
        <v>1</v>
      </c>
      <c r="H49" s="1" t="s">
        <v>16</v>
      </c>
      <c r="I49" s="1" t="s">
        <v>16</v>
      </c>
      <c r="J49" t="str">
        <f>VLOOKUP(B49,'רכבים מעקב טיפולים_2025 (2)'!$E:$F,2,)</f>
        <v xml:space="preserve">אבי ברכה </v>
      </c>
    </row>
    <row r="50" spans="1:10" x14ac:dyDescent="0.35">
      <c r="A50">
        <v>925000432698</v>
      </c>
      <c r="B50">
        <v>63864202</v>
      </c>
      <c r="C50" s="2" t="s">
        <v>13</v>
      </c>
      <c r="D50" s="4" t="s">
        <v>58</v>
      </c>
      <c r="E50" s="1" t="s">
        <v>33</v>
      </c>
      <c r="F50" s="3">
        <v>-1.41</v>
      </c>
      <c r="G50" s="2">
        <v>1</v>
      </c>
      <c r="H50" s="1" t="s">
        <v>16</v>
      </c>
      <c r="I50" s="1" t="s">
        <v>16</v>
      </c>
      <c r="J50" t="str">
        <f>VLOOKUP(B50,'רכבים מעקב טיפולים_2025 (2)'!$E:$F,2,)</f>
        <v xml:space="preserve">אבי ברכה </v>
      </c>
    </row>
    <row r="51" spans="1:10" x14ac:dyDescent="0.35">
      <c r="A51">
        <v>925000432698</v>
      </c>
      <c r="B51">
        <v>63864202</v>
      </c>
      <c r="C51" s="2" t="s">
        <v>13</v>
      </c>
      <c r="D51" s="4" t="s">
        <v>59</v>
      </c>
      <c r="E51" s="1" t="s">
        <v>31</v>
      </c>
      <c r="F51" s="3">
        <v>2.93</v>
      </c>
      <c r="G51" s="2">
        <v>1</v>
      </c>
      <c r="H51" s="1" t="s">
        <v>16</v>
      </c>
      <c r="I51" s="1" t="s">
        <v>16</v>
      </c>
      <c r="J51" t="str">
        <f>VLOOKUP(B51,'רכבים מעקב טיפולים_2025 (2)'!$E:$F,2,)</f>
        <v xml:space="preserve">אבי ברכה </v>
      </c>
    </row>
    <row r="52" spans="1:10" x14ac:dyDescent="0.35">
      <c r="A52">
        <v>925000432698</v>
      </c>
      <c r="B52">
        <v>63864202</v>
      </c>
      <c r="C52" s="2" t="s">
        <v>13</v>
      </c>
      <c r="D52" s="4" t="s">
        <v>60</v>
      </c>
      <c r="E52" s="1" t="s">
        <v>33</v>
      </c>
      <c r="F52" s="3">
        <v>-1.41</v>
      </c>
      <c r="G52" s="2">
        <v>1</v>
      </c>
      <c r="H52" s="1" t="s">
        <v>16</v>
      </c>
      <c r="I52" s="1" t="s">
        <v>16</v>
      </c>
      <c r="J52" t="str">
        <f>VLOOKUP(B52,'רכבים מעקב טיפולים_2025 (2)'!$E:$F,2,)</f>
        <v xml:space="preserve">אבי ברכה </v>
      </c>
    </row>
    <row r="53" spans="1:10" x14ac:dyDescent="0.35">
      <c r="A53">
        <v>925000432698</v>
      </c>
      <c r="B53">
        <v>63864202</v>
      </c>
      <c r="C53" s="2" t="s">
        <v>13</v>
      </c>
      <c r="D53" s="4" t="s">
        <v>60</v>
      </c>
      <c r="E53" s="1" t="s">
        <v>15</v>
      </c>
      <c r="F53" s="3">
        <v>4.0999999999999996</v>
      </c>
      <c r="G53" s="2">
        <v>1</v>
      </c>
      <c r="H53" s="1" t="s">
        <v>16</v>
      </c>
      <c r="I53" s="1" t="s">
        <v>16</v>
      </c>
      <c r="J53" t="str">
        <f>VLOOKUP(B53,'רכבים מעקב טיפולים_2025 (2)'!$E:$F,2,)</f>
        <v xml:space="preserve">אבי ברכה </v>
      </c>
    </row>
    <row r="54" spans="1:10" x14ac:dyDescent="0.35">
      <c r="A54">
        <v>925000432698</v>
      </c>
      <c r="B54">
        <v>73382101</v>
      </c>
      <c r="C54" s="2" t="s">
        <v>13</v>
      </c>
      <c r="D54" s="4" t="s">
        <v>61</v>
      </c>
      <c r="E54" s="1" t="s">
        <v>18</v>
      </c>
      <c r="F54" s="3">
        <v>4.0999999999999996</v>
      </c>
      <c r="G54" s="2">
        <v>1</v>
      </c>
      <c r="H54" s="1" t="s">
        <v>16</v>
      </c>
      <c r="I54" s="1" t="s">
        <v>16</v>
      </c>
      <c r="J54" t="str">
        <f>VLOOKUP(B54,'רכבים מעקב טיפולים_2025 (2)'!$E:$F,2,)</f>
        <v>ארז שפירא(מאגר)</v>
      </c>
    </row>
    <row r="55" spans="1:10" x14ac:dyDescent="0.35">
      <c r="A55">
        <v>925000432698</v>
      </c>
      <c r="B55">
        <v>73382101</v>
      </c>
      <c r="C55" s="2" t="s">
        <v>13</v>
      </c>
      <c r="D55" s="4" t="s">
        <v>62</v>
      </c>
      <c r="E55" s="1" t="s">
        <v>15</v>
      </c>
      <c r="F55" s="3">
        <v>4.0999999999999996</v>
      </c>
      <c r="G55" s="2">
        <v>1</v>
      </c>
      <c r="H55" s="1" t="s">
        <v>16</v>
      </c>
      <c r="I55" s="1" t="s">
        <v>16</v>
      </c>
      <c r="J55" t="str">
        <f>VLOOKUP(B55,'רכבים מעקב טיפולים_2025 (2)'!$E:$F,2,)</f>
        <v>ארז שפירא(מאגר)</v>
      </c>
    </row>
    <row r="56" spans="1:10" x14ac:dyDescent="0.35">
      <c r="A56">
        <v>925000432698</v>
      </c>
      <c r="B56">
        <v>73382101</v>
      </c>
      <c r="C56" s="2" t="s">
        <v>13</v>
      </c>
      <c r="D56" s="4" t="s">
        <v>63</v>
      </c>
      <c r="E56" s="1" t="s">
        <v>18</v>
      </c>
      <c r="F56" s="3">
        <v>4.0999999999999996</v>
      </c>
      <c r="G56" s="2">
        <v>1</v>
      </c>
      <c r="H56" s="1" t="s">
        <v>16</v>
      </c>
      <c r="I56" s="1" t="s">
        <v>16</v>
      </c>
      <c r="J56" t="str">
        <f>VLOOKUP(B56,'רכבים מעקב טיפולים_2025 (2)'!$E:$F,2,)</f>
        <v>ארז שפירא(מאגר)</v>
      </c>
    </row>
    <row r="57" spans="1:10" x14ac:dyDescent="0.35">
      <c r="A57">
        <v>925000432698</v>
      </c>
      <c r="B57">
        <v>73382101</v>
      </c>
      <c r="C57" s="2" t="s">
        <v>13</v>
      </c>
      <c r="D57" s="4" t="s">
        <v>64</v>
      </c>
      <c r="E57" s="1" t="s">
        <v>15</v>
      </c>
      <c r="F57" s="3">
        <v>4.0999999999999996</v>
      </c>
      <c r="G57" s="2">
        <v>1</v>
      </c>
      <c r="H57" s="1" t="s">
        <v>16</v>
      </c>
      <c r="I57" s="1" t="s">
        <v>16</v>
      </c>
      <c r="J57" t="str">
        <f>VLOOKUP(B57,'רכבים מעקב טיפולים_2025 (2)'!$E:$F,2,)</f>
        <v>ארז שפירא(מאגר)</v>
      </c>
    </row>
    <row r="58" spans="1:10" x14ac:dyDescent="0.35">
      <c r="A58">
        <v>925000432698</v>
      </c>
      <c r="B58">
        <v>73382101</v>
      </c>
      <c r="C58" s="2" t="s">
        <v>13</v>
      </c>
      <c r="D58" s="4" t="s">
        <v>65</v>
      </c>
      <c r="E58" s="1" t="s">
        <v>18</v>
      </c>
      <c r="F58" s="3">
        <v>4.0999999999999996</v>
      </c>
      <c r="G58" s="2">
        <v>1</v>
      </c>
      <c r="H58" s="1" t="s">
        <v>16</v>
      </c>
      <c r="I58" s="1" t="s">
        <v>16</v>
      </c>
      <c r="J58" t="str">
        <f>VLOOKUP(B58,'רכבים מעקב טיפולים_2025 (2)'!$E:$F,2,)</f>
        <v>ארז שפירא(מאגר)</v>
      </c>
    </row>
    <row r="59" spans="1:10" x14ac:dyDescent="0.35">
      <c r="A59">
        <v>925000432698</v>
      </c>
      <c r="B59">
        <v>73382101</v>
      </c>
      <c r="C59" s="2" t="s">
        <v>13</v>
      </c>
      <c r="D59" s="4" t="s">
        <v>66</v>
      </c>
      <c r="E59" s="1" t="s">
        <v>15</v>
      </c>
      <c r="F59" s="3">
        <v>4.0999999999999996</v>
      </c>
      <c r="G59" s="2">
        <v>1</v>
      </c>
      <c r="H59" s="1" t="s">
        <v>16</v>
      </c>
      <c r="I59" s="1" t="s">
        <v>16</v>
      </c>
      <c r="J59" t="str">
        <f>VLOOKUP(B59,'רכבים מעקב טיפולים_2025 (2)'!$E:$F,2,)</f>
        <v>ארז שפירא(מאגר)</v>
      </c>
    </row>
    <row r="60" spans="1:10" x14ac:dyDescent="0.35">
      <c r="A60">
        <v>925000432698</v>
      </c>
      <c r="B60">
        <v>74599802</v>
      </c>
      <c r="C60" s="2" t="s">
        <v>67</v>
      </c>
      <c r="D60" s="4" t="s">
        <v>68</v>
      </c>
      <c r="E60" s="1" t="s">
        <v>69</v>
      </c>
      <c r="F60" s="3">
        <v>5.86</v>
      </c>
      <c r="G60" s="2">
        <v>1</v>
      </c>
      <c r="H60" s="1" t="s">
        <v>16</v>
      </c>
      <c r="I60" s="1" t="s">
        <v>16</v>
      </c>
      <c r="J60" t="str">
        <f>VLOOKUP(B60,'רכבים מעקב טיפולים_2025 (2)'!$E:$F,2,)</f>
        <v>מחסן איציק משיח</v>
      </c>
    </row>
    <row r="61" spans="1:10" x14ac:dyDescent="0.35">
      <c r="A61">
        <v>925000432698</v>
      </c>
      <c r="B61">
        <v>74599802</v>
      </c>
      <c r="C61" s="2" t="s">
        <v>67</v>
      </c>
      <c r="D61" s="4" t="s">
        <v>70</v>
      </c>
      <c r="E61" s="1" t="s">
        <v>71</v>
      </c>
      <c r="F61" s="3">
        <v>8.1999999999999993</v>
      </c>
      <c r="G61" s="2">
        <v>1</v>
      </c>
      <c r="H61" s="1" t="s">
        <v>16</v>
      </c>
      <c r="I61" s="1" t="s">
        <v>16</v>
      </c>
      <c r="J61" t="str">
        <f>VLOOKUP(B61,'רכבים מעקב טיפולים_2025 (2)'!$E:$F,2,)</f>
        <v>מחסן איציק משיח</v>
      </c>
    </row>
    <row r="62" spans="1:10" x14ac:dyDescent="0.35">
      <c r="A62">
        <v>925000432698</v>
      </c>
      <c r="B62">
        <v>74599802</v>
      </c>
      <c r="C62" s="2" t="s">
        <v>67</v>
      </c>
      <c r="D62" s="4" t="s">
        <v>70</v>
      </c>
      <c r="E62" s="1" t="s">
        <v>33</v>
      </c>
      <c r="F62" s="3">
        <v>-2.81</v>
      </c>
      <c r="G62" s="2">
        <v>1</v>
      </c>
      <c r="H62" s="1" t="s">
        <v>16</v>
      </c>
      <c r="I62" s="1" t="s">
        <v>16</v>
      </c>
      <c r="J62" t="str">
        <f>VLOOKUP(B62,'רכבים מעקב טיפולים_2025 (2)'!$E:$F,2,)</f>
        <v>מחסן איציק משיח</v>
      </c>
    </row>
    <row r="63" spans="1:10" x14ac:dyDescent="0.35">
      <c r="A63">
        <v>925000432698</v>
      </c>
      <c r="B63">
        <v>76886302</v>
      </c>
      <c r="C63" s="2" t="s">
        <v>13</v>
      </c>
      <c r="D63" s="4" t="s">
        <v>72</v>
      </c>
      <c r="E63" s="1" t="s">
        <v>51</v>
      </c>
      <c r="F63" s="3">
        <v>2.93</v>
      </c>
      <c r="G63" s="2">
        <v>1</v>
      </c>
      <c r="H63" s="1" t="s">
        <v>16</v>
      </c>
      <c r="I63" s="1" t="s">
        <v>16</v>
      </c>
      <c r="J63" t="str">
        <f>VLOOKUP(B63,'רכבים מעקב טיפולים_2025 (2)'!$E:$F,2,)</f>
        <v>יניב הררי</v>
      </c>
    </row>
    <row r="64" spans="1:10" x14ac:dyDescent="0.35">
      <c r="A64">
        <v>925000432698</v>
      </c>
      <c r="B64">
        <v>88365901</v>
      </c>
      <c r="C64" s="2" t="s">
        <v>13</v>
      </c>
      <c r="D64" s="4" t="s">
        <v>73</v>
      </c>
      <c r="E64" s="1" t="s">
        <v>25</v>
      </c>
      <c r="F64" s="3">
        <v>2.34</v>
      </c>
      <c r="G64" s="2">
        <v>1</v>
      </c>
      <c r="H64" s="1" t="s">
        <v>16</v>
      </c>
      <c r="I64" s="1" t="s">
        <v>16</v>
      </c>
      <c r="J64" t="str">
        <f>VLOOKUP(B64,'רכבים מעקב טיפולים_2025 (2)'!$E:$F,2,)</f>
        <v>איציק גבע</v>
      </c>
    </row>
  </sheetData>
  <autoFilter ref="A5:I64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C0C5-682A-42B5-81EE-0C2CCA7140A6}">
  <dimension ref="A1:J32"/>
  <sheetViews>
    <sheetView rightToLeft="1" workbookViewId="0">
      <selection activeCell="A6" sqref="A6:I32"/>
    </sheetView>
  </sheetViews>
  <sheetFormatPr defaultRowHeight="14.5" x14ac:dyDescent="0.35"/>
  <cols>
    <col min="1" max="1" width="19.26953125" style="1" customWidth="1"/>
    <col min="2" max="2" width="8.90625" style="1" bestFit="1" customWidth="1"/>
    <col min="3" max="3" width="15.36328125" style="2" bestFit="1" customWidth="1"/>
    <col min="4" max="4" width="13.54296875" style="3" bestFit="1" customWidth="1"/>
    <col min="5" max="5" width="28.6328125" style="1" bestFit="1" customWidth="1"/>
    <col min="6" max="6" width="13" style="3" bestFit="1" customWidth="1"/>
    <col min="7" max="7" width="15.81640625" style="2" bestFit="1" customWidth="1"/>
    <col min="8" max="9" width="9.1796875" style="1" customWidth="1"/>
    <col min="10" max="10" width="17.1796875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x14ac:dyDescent="0.35">
      <c r="A3" s="1" t="s">
        <v>2</v>
      </c>
    </row>
    <row r="4" spans="1:10" x14ac:dyDescent="0.35">
      <c r="A4" s="1" t="s">
        <v>3</v>
      </c>
    </row>
    <row r="5" spans="1:10" x14ac:dyDescent="0.35">
      <c r="A5" s="1" t="s">
        <v>4</v>
      </c>
      <c r="B5" s="1" t="s">
        <v>5</v>
      </c>
      <c r="C5" s="2" t="s">
        <v>6</v>
      </c>
      <c r="D5" s="3" t="s">
        <v>7</v>
      </c>
      <c r="E5" s="1" t="s">
        <v>8</v>
      </c>
      <c r="F5" s="3" t="s">
        <v>9</v>
      </c>
      <c r="G5" s="2" t="s">
        <v>10</v>
      </c>
      <c r="H5" s="1" t="s">
        <v>11</v>
      </c>
      <c r="I5" s="1" t="s">
        <v>12</v>
      </c>
    </row>
    <row r="6" spans="1:10" x14ac:dyDescent="0.35">
      <c r="A6">
        <v>925000021802</v>
      </c>
      <c r="B6">
        <v>13802001</v>
      </c>
      <c r="C6" s="2" t="s">
        <v>13</v>
      </c>
      <c r="D6" s="3" t="s">
        <v>74</v>
      </c>
      <c r="E6" s="1" t="s">
        <v>15</v>
      </c>
      <c r="F6" s="3">
        <v>4.0999999999999996</v>
      </c>
      <c r="G6" s="2">
        <v>1</v>
      </c>
      <c r="H6" s="1" t="s">
        <v>16</v>
      </c>
      <c r="I6" s="1" t="s">
        <v>16</v>
      </c>
      <c r="J6" t="str">
        <f>VLOOKUP(B6,'רכבים מעקב טיפולים_2025 (2)'!$E:$F,2,)</f>
        <v xml:space="preserve">גאיה שמעוני </v>
      </c>
    </row>
    <row r="7" spans="1:10" x14ac:dyDescent="0.35">
      <c r="A7">
        <v>925000021802</v>
      </c>
      <c r="B7">
        <v>13802001</v>
      </c>
      <c r="C7" s="2" t="s">
        <v>13</v>
      </c>
      <c r="D7" s="3" t="s">
        <v>75</v>
      </c>
      <c r="E7" s="1" t="s">
        <v>25</v>
      </c>
      <c r="F7" s="3">
        <v>2.34</v>
      </c>
      <c r="G7" s="2">
        <v>1</v>
      </c>
      <c r="H7" s="1" t="s">
        <v>16</v>
      </c>
      <c r="I7" s="1" t="s">
        <v>16</v>
      </c>
      <c r="J7" t="str">
        <f>VLOOKUP(B7,'רכבים מעקב טיפולים_2025 (2)'!$E:$F,2,)</f>
        <v xml:space="preserve">גאיה שמעוני </v>
      </c>
    </row>
    <row r="8" spans="1:10" x14ac:dyDescent="0.35">
      <c r="A8">
        <v>925000021802</v>
      </c>
      <c r="B8">
        <v>51513101</v>
      </c>
      <c r="C8" s="2" t="s">
        <v>13</v>
      </c>
      <c r="D8" s="3" t="s">
        <v>76</v>
      </c>
      <c r="E8" s="1" t="s">
        <v>18</v>
      </c>
      <c r="F8" s="3">
        <v>4.0999999999999996</v>
      </c>
      <c r="G8" s="2">
        <v>1</v>
      </c>
      <c r="H8" s="1" t="s">
        <v>16</v>
      </c>
      <c r="I8" s="1" t="s">
        <v>16</v>
      </c>
      <c r="J8" t="str">
        <f>VLOOKUP(B8,'רכבים מעקב טיפולים_2025 (2)'!$E:$F,2,)</f>
        <v>יגאל פניאל</v>
      </c>
    </row>
    <row r="9" spans="1:10" x14ac:dyDescent="0.35">
      <c r="A9">
        <v>925000021802</v>
      </c>
      <c r="B9">
        <v>51513101</v>
      </c>
      <c r="C9" s="2" t="s">
        <v>13</v>
      </c>
      <c r="D9" s="3" t="s">
        <v>77</v>
      </c>
      <c r="E9" s="1" t="s">
        <v>15</v>
      </c>
      <c r="F9" s="3">
        <v>4.0999999999999996</v>
      </c>
      <c r="G9" s="2">
        <v>1</v>
      </c>
      <c r="H9" s="1" t="s">
        <v>16</v>
      </c>
      <c r="I9" s="1" t="s">
        <v>16</v>
      </c>
      <c r="J9" t="str">
        <f>VLOOKUP(B9,'רכבים מעקב טיפולים_2025 (2)'!$E:$F,2,)</f>
        <v>יגאל פניאל</v>
      </c>
    </row>
    <row r="10" spans="1:10" x14ac:dyDescent="0.35">
      <c r="A10">
        <v>925000021802</v>
      </c>
      <c r="B10">
        <v>53484801</v>
      </c>
      <c r="C10" s="2" t="s">
        <v>13</v>
      </c>
      <c r="D10" s="3" t="s">
        <v>78</v>
      </c>
      <c r="E10" s="1" t="s">
        <v>18</v>
      </c>
      <c r="F10" s="3">
        <v>4.0999999999999996</v>
      </c>
      <c r="G10" s="2">
        <v>1</v>
      </c>
      <c r="H10" s="1" t="s">
        <v>16</v>
      </c>
      <c r="I10" s="1" t="s">
        <v>16</v>
      </c>
      <c r="J10" t="str">
        <f>VLOOKUP(B10,'רכבים מעקב טיפולים_2025 (2)'!$E:$F,2,)</f>
        <v>איציק גבע</v>
      </c>
    </row>
    <row r="11" spans="1:10" x14ac:dyDescent="0.35">
      <c r="A11">
        <v>925000021802</v>
      </c>
      <c r="B11">
        <v>53484801</v>
      </c>
      <c r="C11" s="2" t="s">
        <v>13</v>
      </c>
      <c r="D11" s="3" t="s">
        <v>79</v>
      </c>
      <c r="E11" s="1" t="s">
        <v>15</v>
      </c>
      <c r="F11" s="3">
        <v>4.0999999999999996</v>
      </c>
      <c r="G11" s="2">
        <v>1</v>
      </c>
      <c r="H11" s="1" t="s">
        <v>16</v>
      </c>
      <c r="I11" s="1" t="s">
        <v>16</v>
      </c>
      <c r="J11" t="str">
        <f>VLOOKUP(B11,'רכבים מעקב טיפולים_2025 (2)'!$E:$F,2,)</f>
        <v>איציק גבע</v>
      </c>
    </row>
    <row r="12" spans="1:10" x14ac:dyDescent="0.35">
      <c r="A12">
        <v>925000021802</v>
      </c>
      <c r="B12">
        <v>53484801</v>
      </c>
      <c r="C12" s="2" t="s">
        <v>13</v>
      </c>
      <c r="D12" s="3" t="s">
        <v>80</v>
      </c>
      <c r="E12" s="1" t="s">
        <v>51</v>
      </c>
      <c r="F12" s="3">
        <v>2.93</v>
      </c>
      <c r="G12" s="2">
        <v>1</v>
      </c>
      <c r="H12" s="1" t="s">
        <v>16</v>
      </c>
      <c r="I12" s="1" t="s">
        <v>16</v>
      </c>
      <c r="J12" t="str">
        <f>VLOOKUP(B12,'רכבים מעקב טיפולים_2025 (2)'!$E:$F,2,)</f>
        <v>איציק גבע</v>
      </c>
    </row>
    <row r="13" spans="1:10" x14ac:dyDescent="0.35">
      <c r="A13">
        <v>925000021802</v>
      </c>
      <c r="B13">
        <v>53484801</v>
      </c>
      <c r="C13" s="2" t="s">
        <v>13</v>
      </c>
      <c r="D13" s="3" t="s">
        <v>81</v>
      </c>
      <c r="E13" s="1" t="s">
        <v>15</v>
      </c>
      <c r="F13" s="3">
        <v>4.0999999999999996</v>
      </c>
      <c r="G13" s="2">
        <v>1</v>
      </c>
      <c r="H13" s="1" t="s">
        <v>16</v>
      </c>
      <c r="I13" s="1" t="s">
        <v>16</v>
      </c>
      <c r="J13" t="str">
        <f>VLOOKUP(B13,'רכבים מעקב טיפולים_2025 (2)'!$E:$F,2,)</f>
        <v>איציק גבע</v>
      </c>
    </row>
    <row r="14" spans="1:10" x14ac:dyDescent="0.35">
      <c r="A14">
        <v>925000021802</v>
      </c>
      <c r="B14">
        <v>62923103</v>
      </c>
      <c r="C14" s="2" t="s">
        <v>13</v>
      </c>
      <c r="D14" s="3" t="s">
        <v>82</v>
      </c>
      <c r="E14" s="1" t="s">
        <v>18</v>
      </c>
      <c r="F14" s="3">
        <v>4.0999999999999996</v>
      </c>
      <c r="G14" s="2">
        <v>1</v>
      </c>
      <c r="H14" s="1" t="s">
        <v>16</v>
      </c>
      <c r="I14" s="1" t="s">
        <v>16</v>
      </c>
      <c r="J14" t="str">
        <f>VLOOKUP(B14,'רכבים מעקב טיפולים_2025 (2)'!$E:$F,2,)</f>
        <v>מחסן ספרינטר</v>
      </c>
    </row>
    <row r="15" spans="1:10" x14ac:dyDescent="0.35">
      <c r="A15">
        <v>925000021802</v>
      </c>
      <c r="B15">
        <v>62923103</v>
      </c>
      <c r="C15" s="2" t="s">
        <v>13</v>
      </c>
      <c r="D15" s="3" t="s">
        <v>83</v>
      </c>
      <c r="E15" s="1" t="s">
        <v>31</v>
      </c>
      <c r="F15" s="3">
        <v>2.93</v>
      </c>
      <c r="G15" s="2">
        <v>1</v>
      </c>
      <c r="H15" s="1" t="s">
        <v>16</v>
      </c>
      <c r="I15" s="1" t="s">
        <v>16</v>
      </c>
      <c r="J15" t="str">
        <f>VLOOKUP(B15,'רכבים מעקב טיפולים_2025 (2)'!$E:$F,2,)</f>
        <v>מחסן ספרינטר</v>
      </c>
    </row>
    <row r="16" spans="1:10" x14ac:dyDescent="0.35">
      <c r="A16">
        <v>925000021802</v>
      </c>
      <c r="B16">
        <v>62923103</v>
      </c>
      <c r="C16" s="2" t="s">
        <v>13</v>
      </c>
      <c r="D16" s="3" t="s">
        <v>84</v>
      </c>
      <c r="E16" s="1" t="s">
        <v>15</v>
      </c>
      <c r="F16" s="3">
        <v>4.0999999999999996</v>
      </c>
      <c r="G16" s="2">
        <v>1</v>
      </c>
      <c r="H16" s="1" t="s">
        <v>16</v>
      </c>
      <c r="I16" s="1" t="s">
        <v>16</v>
      </c>
      <c r="J16" t="str">
        <f>VLOOKUP(B16,'רכבים מעקב טיפולים_2025 (2)'!$E:$F,2,)</f>
        <v>מחסן ספרינטר</v>
      </c>
    </row>
    <row r="17" spans="1:10" x14ac:dyDescent="0.35">
      <c r="A17">
        <v>925000021802</v>
      </c>
      <c r="B17">
        <v>62923103</v>
      </c>
      <c r="C17" s="2" t="s">
        <v>13</v>
      </c>
      <c r="D17" s="3" t="s">
        <v>84</v>
      </c>
      <c r="E17" s="1" t="s">
        <v>33</v>
      </c>
      <c r="F17" s="3">
        <v>-1.41</v>
      </c>
      <c r="G17" s="2">
        <v>1</v>
      </c>
      <c r="H17" s="1" t="s">
        <v>16</v>
      </c>
      <c r="I17" s="1" t="s">
        <v>16</v>
      </c>
      <c r="J17" t="str">
        <f>VLOOKUP(B17,'רכבים מעקב טיפולים_2025 (2)'!$E:$F,2,)</f>
        <v>מחסן ספרינטר</v>
      </c>
    </row>
    <row r="18" spans="1:10" x14ac:dyDescent="0.35">
      <c r="A18">
        <v>925000021802</v>
      </c>
      <c r="B18">
        <v>63864202</v>
      </c>
      <c r="C18" s="2" t="s">
        <v>13</v>
      </c>
      <c r="D18" s="3" t="s">
        <v>85</v>
      </c>
      <c r="E18" s="1" t="s">
        <v>18</v>
      </c>
      <c r="F18" s="3">
        <v>4.0999999999999996</v>
      </c>
      <c r="G18" s="2">
        <v>1</v>
      </c>
      <c r="H18" s="1" t="s">
        <v>16</v>
      </c>
      <c r="I18" s="1" t="s">
        <v>16</v>
      </c>
      <c r="J18" t="str">
        <f>VLOOKUP(B18,'רכבים מעקב טיפולים_2025 (2)'!$E:$F,2,)</f>
        <v xml:space="preserve">אבי ברכה </v>
      </c>
    </row>
    <row r="19" spans="1:10" x14ac:dyDescent="0.35">
      <c r="A19">
        <v>925000021802</v>
      </c>
      <c r="B19">
        <v>63864202</v>
      </c>
      <c r="C19" s="2" t="s">
        <v>13</v>
      </c>
      <c r="D19" s="3" t="s">
        <v>86</v>
      </c>
      <c r="E19" s="1" t="s">
        <v>18</v>
      </c>
      <c r="F19" s="3">
        <v>4.0999999999999996</v>
      </c>
      <c r="G19" s="2">
        <v>1</v>
      </c>
      <c r="H19" s="1" t="s">
        <v>16</v>
      </c>
      <c r="I19" s="1" t="s">
        <v>16</v>
      </c>
      <c r="J19" t="str">
        <f>VLOOKUP(B19,'רכבים מעקב טיפולים_2025 (2)'!$E:$F,2,)</f>
        <v xml:space="preserve">אבי ברכה </v>
      </c>
    </row>
    <row r="20" spans="1:10" x14ac:dyDescent="0.35">
      <c r="A20">
        <v>925000021802</v>
      </c>
      <c r="B20">
        <v>63864202</v>
      </c>
      <c r="C20" s="2" t="s">
        <v>13</v>
      </c>
      <c r="D20" s="3" t="s">
        <v>87</v>
      </c>
      <c r="E20" s="1" t="s">
        <v>51</v>
      </c>
      <c r="F20" s="3">
        <v>2.93</v>
      </c>
      <c r="G20" s="2">
        <v>1</v>
      </c>
      <c r="H20" s="1" t="s">
        <v>16</v>
      </c>
      <c r="I20" s="1" t="s">
        <v>16</v>
      </c>
      <c r="J20" t="str">
        <f>VLOOKUP(B20,'רכבים מעקב טיפולים_2025 (2)'!$E:$F,2,)</f>
        <v xml:space="preserve">אבי ברכה </v>
      </c>
    </row>
    <row r="21" spans="1:10" x14ac:dyDescent="0.35">
      <c r="A21">
        <v>925000021802</v>
      </c>
      <c r="B21">
        <v>63864202</v>
      </c>
      <c r="C21" s="2" t="s">
        <v>13</v>
      </c>
      <c r="D21" s="3" t="s">
        <v>87</v>
      </c>
      <c r="E21" s="1" t="s">
        <v>33</v>
      </c>
      <c r="F21" s="3">
        <v>-1.41</v>
      </c>
      <c r="G21" s="2">
        <v>1</v>
      </c>
      <c r="H21" s="1" t="s">
        <v>16</v>
      </c>
      <c r="I21" s="1" t="s">
        <v>16</v>
      </c>
      <c r="J21" t="str">
        <f>VLOOKUP(B21,'רכבים מעקב טיפולים_2025 (2)'!$E:$F,2,)</f>
        <v xml:space="preserve">אבי ברכה </v>
      </c>
    </row>
    <row r="22" spans="1:10" x14ac:dyDescent="0.35">
      <c r="A22">
        <v>925000021802</v>
      </c>
      <c r="B22">
        <v>63864202</v>
      </c>
      <c r="C22" s="2" t="s">
        <v>13</v>
      </c>
      <c r="D22" s="3" t="s">
        <v>88</v>
      </c>
      <c r="E22" s="1" t="s">
        <v>31</v>
      </c>
      <c r="F22" s="3">
        <v>2.93</v>
      </c>
      <c r="G22" s="2">
        <v>1</v>
      </c>
      <c r="H22" s="1" t="s">
        <v>16</v>
      </c>
      <c r="I22" s="1" t="s">
        <v>16</v>
      </c>
      <c r="J22" t="str">
        <f>VLOOKUP(B22,'רכבים מעקב טיפולים_2025 (2)'!$E:$F,2,)</f>
        <v xml:space="preserve">אבי ברכה </v>
      </c>
    </row>
    <row r="23" spans="1:10" x14ac:dyDescent="0.35">
      <c r="A23">
        <v>925000021802</v>
      </c>
      <c r="B23">
        <v>63864202</v>
      </c>
      <c r="C23" s="2" t="s">
        <v>13</v>
      </c>
      <c r="D23" s="3" t="s">
        <v>89</v>
      </c>
      <c r="E23" s="1" t="s">
        <v>33</v>
      </c>
      <c r="F23" s="3">
        <v>-1.41</v>
      </c>
      <c r="G23" s="2">
        <v>1</v>
      </c>
      <c r="H23" s="1" t="s">
        <v>16</v>
      </c>
      <c r="I23" s="1" t="s">
        <v>16</v>
      </c>
      <c r="J23" t="str">
        <f>VLOOKUP(B23,'רכבים מעקב טיפולים_2025 (2)'!$E:$F,2,)</f>
        <v xml:space="preserve">אבי ברכה </v>
      </c>
    </row>
    <row r="24" spans="1:10" x14ac:dyDescent="0.35">
      <c r="A24">
        <v>925000021802</v>
      </c>
      <c r="B24">
        <v>63864202</v>
      </c>
      <c r="C24" s="2" t="s">
        <v>13</v>
      </c>
      <c r="D24" s="3" t="s">
        <v>89</v>
      </c>
      <c r="E24" s="1" t="s">
        <v>15</v>
      </c>
      <c r="F24" s="3">
        <v>4.0999999999999996</v>
      </c>
      <c r="G24" s="2">
        <v>1</v>
      </c>
      <c r="H24" s="1" t="s">
        <v>16</v>
      </c>
      <c r="I24" s="1" t="s">
        <v>16</v>
      </c>
      <c r="J24" t="str">
        <f>VLOOKUP(B24,'רכבים מעקב טיפולים_2025 (2)'!$E:$F,2,)</f>
        <v xml:space="preserve">אבי ברכה </v>
      </c>
    </row>
    <row r="25" spans="1:10" x14ac:dyDescent="0.35">
      <c r="A25">
        <v>925000021802</v>
      </c>
      <c r="B25">
        <v>63864202</v>
      </c>
      <c r="C25" s="2" t="s">
        <v>13</v>
      </c>
      <c r="D25" s="3" t="s">
        <v>90</v>
      </c>
      <c r="E25" s="1" t="s">
        <v>31</v>
      </c>
      <c r="F25" s="3">
        <v>2.93</v>
      </c>
      <c r="G25" s="2">
        <v>1</v>
      </c>
      <c r="H25" s="1" t="s">
        <v>16</v>
      </c>
      <c r="I25" s="1" t="s">
        <v>16</v>
      </c>
      <c r="J25" t="str">
        <f>VLOOKUP(B25,'רכבים מעקב טיפולים_2025 (2)'!$E:$F,2,)</f>
        <v xml:space="preserve">אבי ברכה </v>
      </c>
    </row>
    <row r="26" spans="1:10" x14ac:dyDescent="0.35">
      <c r="A26">
        <v>925000021802</v>
      </c>
      <c r="B26">
        <v>63864202</v>
      </c>
      <c r="C26" s="2" t="s">
        <v>13</v>
      </c>
      <c r="D26" s="3" t="s">
        <v>91</v>
      </c>
      <c r="E26" s="1" t="s">
        <v>33</v>
      </c>
      <c r="F26" s="3">
        <v>-1.41</v>
      </c>
      <c r="G26" s="2">
        <v>1</v>
      </c>
      <c r="H26" s="1" t="s">
        <v>16</v>
      </c>
      <c r="I26" s="1" t="s">
        <v>16</v>
      </c>
      <c r="J26" t="str">
        <f>VLOOKUP(B26,'רכבים מעקב טיפולים_2025 (2)'!$E:$F,2,)</f>
        <v xml:space="preserve">אבי ברכה </v>
      </c>
    </row>
    <row r="27" spans="1:10" x14ac:dyDescent="0.35">
      <c r="A27">
        <v>925000021802</v>
      </c>
      <c r="B27">
        <v>63864202</v>
      </c>
      <c r="C27" s="2" t="s">
        <v>13</v>
      </c>
      <c r="D27" s="3" t="s">
        <v>91</v>
      </c>
      <c r="E27" s="1" t="s">
        <v>15</v>
      </c>
      <c r="F27" s="3">
        <v>4.0999999999999996</v>
      </c>
      <c r="G27" s="2">
        <v>1</v>
      </c>
      <c r="H27" s="1" t="s">
        <v>16</v>
      </c>
      <c r="I27" s="1" t="s">
        <v>16</v>
      </c>
      <c r="J27" t="str">
        <f>VLOOKUP(B27,'רכבים מעקב טיפולים_2025 (2)'!$E:$F,2,)</f>
        <v xml:space="preserve">אבי ברכה </v>
      </c>
    </row>
    <row r="28" spans="1:10" x14ac:dyDescent="0.35">
      <c r="A28">
        <v>925000021802</v>
      </c>
      <c r="B28">
        <v>73382101</v>
      </c>
      <c r="C28" s="2" t="s">
        <v>13</v>
      </c>
      <c r="D28" s="3" t="s">
        <v>92</v>
      </c>
      <c r="E28" s="1" t="s">
        <v>18</v>
      </c>
      <c r="F28" s="3">
        <v>4.0999999999999996</v>
      </c>
      <c r="G28" s="2">
        <v>1</v>
      </c>
      <c r="H28" s="1" t="s">
        <v>16</v>
      </c>
      <c r="I28" s="1" t="s">
        <v>16</v>
      </c>
      <c r="J28" t="str">
        <f>VLOOKUP(B28,'רכבים מעקב טיפולים_2025 (2)'!$E:$F,2,)</f>
        <v>ארז שפירא(מאגר)</v>
      </c>
    </row>
    <row r="29" spans="1:10" x14ac:dyDescent="0.35">
      <c r="A29">
        <v>925000021802</v>
      </c>
      <c r="B29">
        <v>73382101</v>
      </c>
      <c r="C29" s="2" t="s">
        <v>13</v>
      </c>
      <c r="D29" s="3" t="s">
        <v>93</v>
      </c>
      <c r="E29" s="1" t="s">
        <v>15</v>
      </c>
      <c r="F29" s="3">
        <v>4.0999999999999996</v>
      </c>
      <c r="G29" s="2">
        <v>1</v>
      </c>
      <c r="H29" s="1" t="s">
        <v>16</v>
      </c>
      <c r="I29" s="1" t="s">
        <v>16</v>
      </c>
      <c r="J29" t="str">
        <f>VLOOKUP(B29,'רכבים מעקב טיפולים_2025 (2)'!$E:$F,2,)</f>
        <v>ארז שפירא(מאגר)</v>
      </c>
    </row>
    <row r="30" spans="1:10" x14ac:dyDescent="0.35">
      <c r="A30">
        <v>925000021802</v>
      </c>
      <c r="B30">
        <v>73382101</v>
      </c>
      <c r="C30" s="2" t="s">
        <v>13</v>
      </c>
      <c r="D30" s="3" t="s">
        <v>94</v>
      </c>
      <c r="E30" s="1" t="s">
        <v>18</v>
      </c>
      <c r="F30" s="3">
        <v>4.0999999999999996</v>
      </c>
      <c r="G30" s="2">
        <v>1</v>
      </c>
      <c r="H30" s="1" t="s">
        <v>16</v>
      </c>
      <c r="I30" s="1" t="s">
        <v>16</v>
      </c>
      <c r="J30" t="str">
        <f>VLOOKUP(B30,'רכבים מעקב טיפולים_2025 (2)'!$E:$F,2,)</f>
        <v>ארז שפירא(מאגר)</v>
      </c>
    </row>
    <row r="31" spans="1:10" x14ac:dyDescent="0.35">
      <c r="A31">
        <v>925000021802</v>
      </c>
      <c r="B31">
        <v>73382101</v>
      </c>
      <c r="C31" s="2" t="s">
        <v>13</v>
      </c>
      <c r="D31" s="3" t="s">
        <v>95</v>
      </c>
      <c r="E31" s="1" t="s">
        <v>15</v>
      </c>
      <c r="F31" s="3">
        <v>4.0999999999999996</v>
      </c>
      <c r="G31" s="2">
        <v>1</v>
      </c>
      <c r="H31" s="1" t="s">
        <v>16</v>
      </c>
      <c r="I31" s="1" t="s">
        <v>16</v>
      </c>
      <c r="J31" t="str">
        <f>VLOOKUP(B31,'רכבים מעקב טיפולים_2025 (2)'!$E:$F,2,)</f>
        <v>ארז שפירא(מאגר)</v>
      </c>
    </row>
    <row r="32" spans="1:10" x14ac:dyDescent="0.35">
      <c r="A32">
        <v>925000021802</v>
      </c>
      <c r="B32">
        <v>74599802</v>
      </c>
      <c r="C32" s="2" t="s">
        <v>67</v>
      </c>
      <c r="D32" s="3" t="s">
        <v>96</v>
      </c>
      <c r="E32" s="1" t="s">
        <v>71</v>
      </c>
      <c r="F32" s="3">
        <v>8.1999999999999993</v>
      </c>
      <c r="G32" s="2">
        <v>1</v>
      </c>
      <c r="H32" s="1" t="s">
        <v>16</v>
      </c>
      <c r="I32" s="1" t="s">
        <v>16</v>
      </c>
      <c r="J32" t="str">
        <f>VLOOKUP(B32,'רכבים מעקב טיפולים_2025 (2)'!$E:$F,2,)</f>
        <v>מחסן איציק משיח</v>
      </c>
    </row>
  </sheetData>
  <autoFilter ref="A5:J5" xr:uid="{954EC0C5-682A-42B5-81EE-0C2CCA7140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8B09-E4CE-49D4-B58D-3DCB178472DC}">
  <dimension ref="A1:M101"/>
  <sheetViews>
    <sheetView rightToLeft="1" workbookViewId="0">
      <selection activeCell="M7" sqref="M7"/>
    </sheetView>
  </sheetViews>
  <sheetFormatPr defaultRowHeight="14.5" x14ac:dyDescent="0.35"/>
  <cols>
    <col min="1" max="1" width="9.1796875" style="1" customWidth="1"/>
    <col min="2" max="2" width="13.54296875" style="1" customWidth="1"/>
    <col min="3" max="3" width="24.7265625" style="2" customWidth="1"/>
    <col min="4" max="4" width="26.453125" style="31" bestFit="1" customWidth="1"/>
    <col min="5" max="5" width="26.453125" style="31" customWidth="1"/>
    <col min="6" max="6" width="29.36328125" style="1" customWidth="1"/>
    <col min="7" max="7" width="9.1796875" style="3" customWidth="1"/>
    <col min="8" max="8" width="9.1796875" style="2" customWidth="1"/>
    <col min="9" max="10" width="9.1796875" style="1" customWidth="1"/>
  </cols>
  <sheetData>
    <row r="1" spans="1:13" x14ac:dyDescent="0.35">
      <c r="A1" s="1" t="s">
        <v>0</v>
      </c>
    </row>
    <row r="2" spans="1:13" x14ac:dyDescent="0.35">
      <c r="A2" s="1" t="s">
        <v>1</v>
      </c>
    </row>
    <row r="3" spans="1:13" x14ac:dyDescent="0.35">
      <c r="A3" s="1" t="s">
        <v>99</v>
      </c>
    </row>
    <row r="4" spans="1:13" x14ac:dyDescent="0.35">
      <c r="A4" s="1" t="s">
        <v>98</v>
      </c>
    </row>
    <row r="5" spans="1:13" x14ac:dyDescent="0.35">
      <c r="A5" s="1" t="s">
        <v>4</v>
      </c>
      <c r="B5" s="1" t="s">
        <v>5</v>
      </c>
      <c r="C5" s="2" t="s">
        <v>6</v>
      </c>
      <c r="D5" s="31" t="s">
        <v>7</v>
      </c>
      <c r="E5" s="32" t="s">
        <v>247</v>
      </c>
      <c r="F5" s="1" t="s">
        <v>8</v>
      </c>
      <c r="G5" s="3" t="s">
        <v>9</v>
      </c>
      <c r="H5" s="2" t="s">
        <v>10</v>
      </c>
      <c r="I5" s="1" t="s">
        <v>11</v>
      </c>
      <c r="J5" s="1" t="s">
        <v>12</v>
      </c>
    </row>
    <row r="6" spans="1:13" x14ac:dyDescent="0.35">
      <c r="A6">
        <v>925000603751</v>
      </c>
      <c r="B6">
        <v>13802001</v>
      </c>
      <c r="C6" s="2" t="s">
        <v>13</v>
      </c>
      <c r="D6" s="4">
        <v>45693</v>
      </c>
      <c r="E6" s="32" t="s">
        <v>246</v>
      </c>
      <c r="F6" s="1" t="s">
        <v>15</v>
      </c>
      <c r="G6" s="3">
        <v>4.0999999999999996</v>
      </c>
      <c r="H6" s="2">
        <v>1</v>
      </c>
      <c r="I6" s="1" t="s">
        <v>16</v>
      </c>
      <c r="J6" s="1" t="s">
        <v>16</v>
      </c>
      <c r="K6" t="str">
        <f>VLOOKUP(B6,'רכבים מעקב טיפולים_2025 (2)'!$E:$F,2,)</f>
        <v xml:space="preserve">גאיה שמעוני </v>
      </c>
      <c r="M6" t="str">
        <f>IF(OR(E6 = "Saturday", E6 = "Friday"),"yes","no")</f>
        <v>no</v>
      </c>
    </row>
    <row r="7" spans="1:13" x14ac:dyDescent="0.35">
      <c r="A7">
        <v>925000603751</v>
      </c>
      <c r="B7">
        <v>13802001</v>
      </c>
      <c r="C7" s="2" t="s">
        <v>13</v>
      </c>
      <c r="D7" s="5">
        <v>45693</v>
      </c>
      <c r="E7" s="32" t="s">
        <v>246</v>
      </c>
      <c r="F7" s="1" t="s">
        <v>18</v>
      </c>
      <c r="G7" s="3">
        <v>4.0999999999999996</v>
      </c>
      <c r="H7" s="2">
        <v>1</v>
      </c>
      <c r="I7" s="1" t="s">
        <v>16</v>
      </c>
      <c r="J7" s="1" t="s">
        <v>16</v>
      </c>
      <c r="K7" t="str">
        <f>VLOOKUP(B7,'רכבים מעקב טיפולים_2025 (2)'!$E:$F,2,)</f>
        <v xml:space="preserve">גאיה שמעוני </v>
      </c>
      <c r="M7" t="str">
        <f t="shared" ref="M7:M70" si="0">IF(OR(E7 = "Saturday", E7 = "Friday"),"yes","no")</f>
        <v>no</v>
      </c>
    </row>
    <row r="8" spans="1:13" x14ac:dyDescent="0.35">
      <c r="A8">
        <v>925000603751</v>
      </c>
      <c r="B8">
        <v>13802001</v>
      </c>
      <c r="C8" s="2" t="s">
        <v>13</v>
      </c>
      <c r="D8" s="5">
        <v>45694</v>
      </c>
      <c r="E8" s="32" t="s">
        <v>248</v>
      </c>
      <c r="F8" s="1" t="s">
        <v>15</v>
      </c>
      <c r="G8" s="3">
        <v>4.0999999999999996</v>
      </c>
      <c r="H8" s="2">
        <v>1</v>
      </c>
      <c r="I8" s="1" t="s">
        <v>16</v>
      </c>
      <c r="J8" s="1" t="s">
        <v>16</v>
      </c>
      <c r="K8" t="str">
        <f>VLOOKUP(B8,'רכבים מעקב טיפולים_2025 (2)'!$E:$F,2,)</f>
        <v xml:space="preserve">גאיה שמעוני </v>
      </c>
      <c r="M8" t="str">
        <f t="shared" si="0"/>
        <v>no</v>
      </c>
    </row>
    <row r="9" spans="1:13" x14ac:dyDescent="0.35">
      <c r="A9">
        <v>925000603751</v>
      </c>
      <c r="B9">
        <v>13802001</v>
      </c>
      <c r="C9" s="2" t="s">
        <v>13</v>
      </c>
      <c r="D9" s="5">
        <v>45697</v>
      </c>
      <c r="E9" s="32" t="s">
        <v>249</v>
      </c>
      <c r="F9" s="1" t="s">
        <v>25</v>
      </c>
      <c r="G9" s="3">
        <v>2.34</v>
      </c>
      <c r="H9" s="2">
        <v>1</v>
      </c>
      <c r="I9" s="1" t="s">
        <v>16</v>
      </c>
      <c r="J9" s="1" t="s">
        <v>16</v>
      </c>
      <c r="K9" t="str">
        <f>VLOOKUP(B9,'רכבים מעקב טיפולים_2025 (2)'!$E:$F,2,)</f>
        <v xml:space="preserve">גאיה שמעוני </v>
      </c>
      <c r="M9" t="str">
        <f t="shared" si="0"/>
        <v>no</v>
      </c>
    </row>
    <row r="10" spans="1:13" x14ac:dyDescent="0.35">
      <c r="A10">
        <v>925000603751</v>
      </c>
      <c r="B10">
        <v>13802001</v>
      </c>
      <c r="C10" s="2" t="s">
        <v>13</v>
      </c>
      <c r="D10" s="5">
        <v>45699</v>
      </c>
      <c r="E10" s="32" t="s">
        <v>250</v>
      </c>
      <c r="F10" s="1" t="s">
        <v>15</v>
      </c>
      <c r="G10" s="3">
        <v>4.0999999999999996</v>
      </c>
      <c r="H10" s="2">
        <v>1</v>
      </c>
      <c r="I10" s="1" t="s">
        <v>16</v>
      </c>
      <c r="J10" s="1" t="s">
        <v>16</v>
      </c>
      <c r="K10" t="str">
        <f>VLOOKUP(B10,'רכבים מעקב טיפולים_2025 (2)'!$E:$F,2,)</f>
        <v xml:space="preserve">גאיה שמעוני </v>
      </c>
      <c r="M10" t="str">
        <f t="shared" si="0"/>
        <v>no</v>
      </c>
    </row>
    <row r="11" spans="1:13" x14ac:dyDescent="0.35">
      <c r="A11">
        <v>925000603751</v>
      </c>
      <c r="B11">
        <v>13802001</v>
      </c>
      <c r="C11" s="2" t="s">
        <v>13</v>
      </c>
      <c r="D11" s="5">
        <v>45704</v>
      </c>
      <c r="E11" s="32" t="s">
        <v>249</v>
      </c>
      <c r="F11" s="1" t="s">
        <v>25</v>
      </c>
      <c r="G11" s="3">
        <v>2.34</v>
      </c>
      <c r="H11" s="2">
        <v>1</v>
      </c>
      <c r="I11" s="1" t="s">
        <v>16</v>
      </c>
      <c r="J11" s="1" t="s">
        <v>16</v>
      </c>
      <c r="K11" t="str">
        <f>VLOOKUP(B11,'רכבים מעקב טיפולים_2025 (2)'!$E:$F,2,)</f>
        <v xml:space="preserve">גאיה שמעוני </v>
      </c>
      <c r="M11" t="str">
        <f t="shared" si="0"/>
        <v>no</v>
      </c>
    </row>
    <row r="12" spans="1:13" x14ac:dyDescent="0.35">
      <c r="A12">
        <v>925000603751</v>
      </c>
      <c r="B12">
        <v>13802001</v>
      </c>
      <c r="C12" s="2" t="s">
        <v>13</v>
      </c>
      <c r="D12" s="5">
        <v>45706</v>
      </c>
      <c r="E12" s="32" t="s">
        <v>250</v>
      </c>
      <c r="F12" s="1" t="s">
        <v>15</v>
      </c>
      <c r="G12" s="3">
        <v>4.0999999999999996</v>
      </c>
      <c r="H12" s="2">
        <v>1</v>
      </c>
      <c r="I12" s="1" t="s">
        <v>16</v>
      </c>
      <c r="J12" s="1" t="s">
        <v>16</v>
      </c>
      <c r="K12" t="str">
        <f>VLOOKUP(B12,'רכבים מעקב טיפולים_2025 (2)'!$E:$F,2,)</f>
        <v xml:space="preserve">גאיה שמעוני </v>
      </c>
      <c r="M12" t="str">
        <f t="shared" si="0"/>
        <v>no</v>
      </c>
    </row>
    <row r="13" spans="1:13" x14ac:dyDescent="0.35">
      <c r="A13">
        <v>925000603751</v>
      </c>
      <c r="B13">
        <v>13802001</v>
      </c>
      <c r="C13" s="2" t="s">
        <v>13</v>
      </c>
      <c r="D13" s="5">
        <v>45707</v>
      </c>
      <c r="E13" s="32" t="s">
        <v>246</v>
      </c>
      <c r="F13" s="1" t="s">
        <v>18</v>
      </c>
      <c r="G13" s="3">
        <v>4.0999999999999996</v>
      </c>
      <c r="H13" s="2">
        <v>1</v>
      </c>
      <c r="I13" s="1" t="s">
        <v>16</v>
      </c>
      <c r="J13" s="1" t="s">
        <v>16</v>
      </c>
      <c r="K13" t="str">
        <f>VLOOKUP(B13,'רכבים מעקב טיפולים_2025 (2)'!$E:$F,2,)</f>
        <v xml:space="preserve">גאיה שמעוני </v>
      </c>
      <c r="M13" t="str">
        <f t="shared" si="0"/>
        <v>no</v>
      </c>
    </row>
    <row r="14" spans="1:13" x14ac:dyDescent="0.35">
      <c r="A14">
        <v>925000603751</v>
      </c>
      <c r="B14">
        <v>13802001</v>
      </c>
      <c r="C14" s="2" t="s">
        <v>13</v>
      </c>
      <c r="D14" s="5">
        <v>45679</v>
      </c>
      <c r="E14" s="32" t="s">
        <v>246</v>
      </c>
      <c r="F14" s="1" t="s">
        <v>15</v>
      </c>
      <c r="G14" s="3">
        <v>4.0999999999999996</v>
      </c>
      <c r="H14" s="2">
        <v>1</v>
      </c>
      <c r="I14" s="1" t="s">
        <v>16</v>
      </c>
      <c r="J14" s="1" t="s">
        <v>16</v>
      </c>
      <c r="K14" t="str">
        <f>VLOOKUP(B14,'רכבים מעקב טיפולים_2025 (2)'!$E:$F,2,)</f>
        <v xml:space="preserve">גאיה שמעוני </v>
      </c>
      <c r="M14" t="str">
        <f t="shared" si="0"/>
        <v>no</v>
      </c>
    </row>
    <row r="15" spans="1:13" x14ac:dyDescent="0.35">
      <c r="A15">
        <v>925000603751</v>
      </c>
      <c r="B15">
        <v>13802001</v>
      </c>
      <c r="C15" s="2" t="s">
        <v>13</v>
      </c>
      <c r="D15" s="5">
        <v>45679</v>
      </c>
      <c r="E15" s="32" t="s">
        <v>246</v>
      </c>
      <c r="F15" s="1" t="s">
        <v>18</v>
      </c>
      <c r="G15" s="3">
        <v>4.0999999999999996</v>
      </c>
      <c r="H15" s="2">
        <v>1</v>
      </c>
      <c r="I15" s="1" t="s">
        <v>16</v>
      </c>
      <c r="J15" s="1" t="s">
        <v>16</v>
      </c>
      <c r="K15" t="str">
        <f>VLOOKUP(B15,'רכבים מעקב טיפולים_2025 (2)'!$E:$F,2,)</f>
        <v xml:space="preserve">גאיה שמעוני </v>
      </c>
      <c r="M15" t="str">
        <f t="shared" si="0"/>
        <v>no</v>
      </c>
    </row>
    <row r="16" spans="1:13" x14ac:dyDescent="0.35">
      <c r="A16">
        <v>925000603751</v>
      </c>
      <c r="B16">
        <v>13802001</v>
      </c>
      <c r="C16" s="2" t="s">
        <v>13</v>
      </c>
      <c r="D16" s="5">
        <v>45685</v>
      </c>
      <c r="E16" s="32" t="s">
        <v>250</v>
      </c>
      <c r="F16" s="1" t="s">
        <v>15</v>
      </c>
      <c r="G16" s="3">
        <v>4.0999999999999996</v>
      </c>
      <c r="H16" s="2">
        <v>1</v>
      </c>
      <c r="I16" s="1" t="s">
        <v>16</v>
      </c>
      <c r="J16" s="1" t="s">
        <v>16</v>
      </c>
      <c r="K16" t="str">
        <f>VLOOKUP(B16,'רכבים מעקב טיפולים_2025 (2)'!$E:$F,2,)</f>
        <v xml:space="preserve">גאיה שמעוני </v>
      </c>
      <c r="M16" t="str">
        <f t="shared" si="0"/>
        <v>no</v>
      </c>
    </row>
    <row r="17" spans="1:13" x14ac:dyDescent="0.35">
      <c r="A17">
        <v>925000603751</v>
      </c>
      <c r="B17">
        <v>13802001</v>
      </c>
      <c r="C17" s="2" t="s">
        <v>13</v>
      </c>
      <c r="D17" s="5">
        <v>45686</v>
      </c>
      <c r="E17" s="32" t="s">
        <v>246</v>
      </c>
      <c r="F17" s="1" t="s">
        <v>18</v>
      </c>
      <c r="G17" s="3">
        <v>4.0999999999999996</v>
      </c>
      <c r="H17" s="2">
        <v>1</v>
      </c>
      <c r="I17" s="1" t="s">
        <v>16</v>
      </c>
      <c r="J17" s="1" t="s">
        <v>16</v>
      </c>
      <c r="K17" t="str">
        <f>VLOOKUP(B17,'רכבים מעקב טיפולים_2025 (2)'!$E:$F,2,)</f>
        <v xml:space="preserve">גאיה שמעוני </v>
      </c>
      <c r="M17" t="str">
        <f t="shared" si="0"/>
        <v>no</v>
      </c>
    </row>
    <row r="18" spans="1:13" x14ac:dyDescent="0.35">
      <c r="A18">
        <v>925000603751</v>
      </c>
      <c r="B18">
        <v>40295602</v>
      </c>
      <c r="C18" s="2" t="s">
        <v>13</v>
      </c>
      <c r="D18" s="5">
        <v>45679</v>
      </c>
      <c r="E18" s="32" t="s">
        <v>246</v>
      </c>
      <c r="F18" s="1" t="s">
        <v>18</v>
      </c>
      <c r="G18" s="3">
        <v>4.0999999999999996</v>
      </c>
      <c r="H18" s="2">
        <v>1</v>
      </c>
      <c r="I18" s="1" t="s">
        <v>16</v>
      </c>
      <c r="J18" s="1" t="s">
        <v>16</v>
      </c>
      <c r="K18" t="str">
        <f>VLOOKUP(B18,'רכבים מעקב טיפולים_2025 (2)'!$E:$F,2,)</f>
        <v>יאיר חסידוף</v>
      </c>
      <c r="M18" t="str">
        <f t="shared" si="0"/>
        <v>no</v>
      </c>
    </row>
    <row r="19" spans="1:13" x14ac:dyDescent="0.35">
      <c r="A19">
        <v>925000603751</v>
      </c>
      <c r="B19">
        <v>40295602</v>
      </c>
      <c r="C19" s="2" t="s">
        <v>13</v>
      </c>
      <c r="D19" s="5">
        <v>45679</v>
      </c>
      <c r="E19" s="32" t="s">
        <v>246</v>
      </c>
      <c r="F19" s="1" t="s">
        <v>51</v>
      </c>
      <c r="G19" s="3">
        <v>2.93</v>
      </c>
      <c r="H19" s="2">
        <v>1</v>
      </c>
      <c r="I19" s="1" t="s">
        <v>16</v>
      </c>
      <c r="J19" s="1" t="s">
        <v>16</v>
      </c>
      <c r="K19" t="str">
        <f>VLOOKUP(B19,'רכבים מעקב טיפולים_2025 (2)'!$E:$F,2,)</f>
        <v>יאיר חסידוף</v>
      </c>
      <c r="M19" t="str">
        <f t="shared" si="0"/>
        <v>no</v>
      </c>
    </row>
    <row r="20" spans="1:13" x14ac:dyDescent="0.35">
      <c r="A20">
        <v>925000603751</v>
      </c>
      <c r="B20">
        <v>40295602</v>
      </c>
      <c r="C20" s="2" t="s">
        <v>13</v>
      </c>
      <c r="D20" s="5">
        <v>45679</v>
      </c>
      <c r="E20" s="32" t="s">
        <v>246</v>
      </c>
      <c r="F20" s="1" t="s">
        <v>33</v>
      </c>
      <c r="G20" s="3">
        <v>-1.41</v>
      </c>
      <c r="H20" s="2">
        <v>1</v>
      </c>
      <c r="I20" s="1" t="s">
        <v>16</v>
      </c>
      <c r="J20" s="1" t="s">
        <v>16</v>
      </c>
      <c r="K20" t="str">
        <f>VLOOKUP(B20,'רכבים מעקב טיפולים_2025 (2)'!$E:$F,2,)</f>
        <v>יאיר חסידוף</v>
      </c>
      <c r="M20" t="str">
        <f t="shared" si="0"/>
        <v>no</v>
      </c>
    </row>
    <row r="21" spans="1:13" x14ac:dyDescent="0.35">
      <c r="A21">
        <v>925000603751</v>
      </c>
      <c r="B21">
        <v>50113501</v>
      </c>
      <c r="C21" s="2" t="s">
        <v>13</v>
      </c>
      <c r="D21" s="5">
        <v>45679</v>
      </c>
      <c r="E21" s="32" t="s">
        <v>246</v>
      </c>
      <c r="F21" s="1" t="s">
        <v>31</v>
      </c>
      <c r="G21" s="3">
        <v>2.93</v>
      </c>
      <c r="H21" s="2">
        <v>1</v>
      </c>
      <c r="I21" s="1" t="s">
        <v>16</v>
      </c>
      <c r="J21" s="1" t="s">
        <v>16</v>
      </c>
      <c r="K21" t="str">
        <f>VLOOKUP(B21,'רכבים מעקב טיפולים_2025 (2)'!$E:$F,2,)</f>
        <v>יאיר חסידוב</v>
      </c>
      <c r="M21" t="str">
        <f t="shared" si="0"/>
        <v>no</v>
      </c>
    </row>
    <row r="22" spans="1:13" x14ac:dyDescent="0.35">
      <c r="A22">
        <v>925000603751</v>
      </c>
      <c r="B22">
        <v>50113501</v>
      </c>
      <c r="C22" s="2" t="s">
        <v>13</v>
      </c>
      <c r="D22" s="5">
        <v>45679</v>
      </c>
      <c r="E22" s="32" t="s">
        <v>246</v>
      </c>
      <c r="F22" s="1" t="s">
        <v>33</v>
      </c>
      <c r="G22" s="3">
        <v>-1.41</v>
      </c>
      <c r="H22" s="2">
        <v>1</v>
      </c>
      <c r="I22" s="1" t="s">
        <v>16</v>
      </c>
      <c r="J22" s="1" t="s">
        <v>16</v>
      </c>
      <c r="K22" t="str">
        <f>VLOOKUP(B22,'רכבים מעקב טיפולים_2025 (2)'!$E:$F,2,)</f>
        <v>יאיר חסידוב</v>
      </c>
      <c r="M22" t="str">
        <f t="shared" si="0"/>
        <v>no</v>
      </c>
    </row>
    <row r="23" spans="1:13" x14ac:dyDescent="0.35">
      <c r="A23">
        <v>925000603751</v>
      </c>
      <c r="B23">
        <v>50113501</v>
      </c>
      <c r="C23" s="2" t="s">
        <v>13</v>
      </c>
      <c r="D23" s="5">
        <v>45679</v>
      </c>
      <c r="E23" s="32" t="s">
        <v>246</v>
      </c>
      <c r="F23" s="1" t="s">
        <v>15</v>
      </c>
      <c r="G23" s="3">
        <v>4.0999999999999996</v>
      </c>
      <c r="H23" s="2">
        <v>1</v>
      </c>
      <c r="I23" s="1" t="s">
        <v>16</v>
      </c>
      <c r="J23" s="1" t="s">
        <v>16</v>
      </c>
      <c r="K23" t="str">
        <f>VLOOKUP(B23,'רכבים מעקב טיפולים_2025 (2)'!$E:$F,2,)</f>
        <v>יאיר חסידוב</v>
      </c>
      <c r="M23" t="str">
        <f t="shared" si="0"/>
        <v>no</v>
      </c>
    </row>
    <row r="24" spans="1:13" x14ac:dyDescent="0.35">
      <c r="A24">
        <v>925000603751</v>
      </c>
      <c r="B24">
        <v>51513101</v>
      </c>
      <c r="C24" s="2" t="s">
        <v>13</v>
      </c>
      <c r="D24" s="5">
        <v>45700</v>
      </c>
      <c r="E24" s="32" t="s">
        <v>246</v>
      </c>
      <c r="F24" s="1" t="s">
        <v>18</v>
      </c>
      <c r="G24" s="3">
        <v>4.0999999999999996</v>
      </c>
      <c r="H24" s="2">
        <v>1</v>
      </c>
      <c r="I24" s="1" t="s">
        <v>16</v>
      </c>
      <c r="J24" s="1" t="s">
        <v>16</v>
      </c>
      <c r="K24" t="str">
        <f>VLOOKUP(B24,'רכבים מעקב טיפולים_2025 (2)'!$E:$F,2,)</f>
        <v>יגאל פניאל</v>
      </c>
      <c r="M24" t="str">
        <f t="shared" si="0"/>
        <v>no</v>
      </c>
    </row>
    <row r="25" spans="1:13" x14ac:dyDescent="0.35">
      <c r="A25">
        <v>925000603751</v>
      </c>
      <c r="B25">
        <v>51513101</v>
      </c>
      <c r="C25" s="2" t="s">
        <v>13</v>
      </c>
      <c r="D25" s="5">
        <v>45700</v>
      </c>
      <c r="E25" s="32" t="s">
        <v>246</v>
      </c>
      <c r="F25" s="1" t="s">
        <v>15</v>
      </c>
      <c r="G25" s="3">
        <v>4.0999999999999996</v>
      </c>
      <c r="H25" s="2">
        <v>1</v>
      </c>
      <c r="I25" s="1" t="s">
        <v>16</v>
      </c>
      <c r="J25" s="1" t="s">
        <v>16</v>
      </c>
      <c r="K25" t="str">
        <f>VLOOKUP(B25,'רכבים מעקב טיפולים_2025 (2)'!$E:$F,2,)</f>
        <v>יגאל פניאל</v>
      </c>
      <c r="M25" t="str">
        <f t="shared" si="0"/>
        <v>no</v>
      </c>
    </row>
    <row r="26" spans="1:13" x14ac:dyDescent="0.35">
      <c r="A26">
        <v>925000603751</v>
      </c>
      <c r="B26">
        <v>53484801</v>
      </c>
      <c r="C26" s="2" t="s">
        <v>13</v>
      </c>
      <c r="D26" s="5">
        <v>45691</v>
      </c>
      <c r="E26" s="32" t="s">
        <v>251</v>
      </c>
      <c r="F26" s="1" t="s">
        <v>31</v>
      </c>
      <c r="G26" s="3">
        <v>2.93</v>
      </c>
      <c r="H26" s="2">
        <v>1</v>
      </c>
      <c r="I26" s="1" t="s">
        <v>16</v>
      </c>
      <c r="J26" s="1" t="s">
        <v>16</v>
      </c>
      <c r="K26" t="str">
        <f>VLOOKUP(B26,'רכבים מעקב טיפולים_2025 (2)'!$E:$F,2,)</f>
        <v>איציק גבע</v>
      </c>
      <c r="M26" t="str">
        <f t="shared" si="0"/>
        <v>no</v>
      </c>
    </row>
    <row r="27" spans="1:13" x14ac:dyDescent="0.35">
      <c r="A27">
        <v>925000603751</v>
      </c>
      <c r="B27">
        <v>53484801</v>
      </c>
      <c r="C27" s="2" t="s">
        <v>13</v>
      </c>
      <c r="D27" s="5">
        <v>45691</v>
      </c>
      <c r="E27" s="32" t="s">
        <v>251</v>
      </c>
      <c r="F27" s="1" t="s">
        <v>33</v>
      </c>
      <c r="G27" s="3">
        <v>-1.41</v>
      </c>
      <c r="H27" s="2">
        <v>1</v>
      </c>
      <c r="I27" s="1" t="s">
        <v>16</v>
      </c>
      <c r="J27" s="1" t="s">
        <v>16</v>
      </c>
      <c r="K27" t="str">
        <f>VLOOKUP(B27,'רכבים מעקב טיפולים_2025 (2)'!$E:$F,2,)</f>
        <v>איציק גבע</v>
      </c>
      <c r="M27" t="str">
        <f t="shared" si="0"/>
        <v>no</v>
      </c>
    </row>
    <row r="28" spans="1:13" x14ac:dyDescent="0.35">
      <c r="A28">
        <v>925000603751</v>
      </c>
      <c r="B28">
        <v>53484801</v>
      </c>
      <c r="C28" s="2" t="s">
        <v>13</v>
      </c>
      <c r="D28" s="5">
        <v>45691</v>
      </c>
      <c r="E28" s="32" t="s">
        <v>251</v>
      </c>
      <c r="F28" s="1" t="s">
        <v>15</v>
      </c>
      <c r="G28" s="3">
        <v>4.0999999999999996</v>
      </c>
      <c r="H28" s="2">
        <v>1</v>
      </c>
      <c r="I28" s="1" t="s">
        <v>16</v>
      </c>
      <c r="J28" s="1" t="s">
        <v>16</v>
      </c>
      <c r="K28" t="str">
        <f>VLOOKUP(B28,'רכבים מעקב טיפולים_2025 (2)'!$E:$F,2,)</f>
        <v>איציק גבע</v>
      </c>
      <c r="M28" t="str">
        <f t="shared" si="0"/>
        <v>no</v>
      </c>
    </row>
    <row r="29" spans="1:13" x14ac:dyDescent="0.35">
      <c r="A29">
        <v>925000603751</v>
      </c>
      <c r="B29">
        <v>53484801</v>
      </c>
      <c r="C29" s="2" t="s">
        <v>13</v>
      </c>
      <c r="D29" s="5">
        <v>45704</v>
      </c>
      <c r="E29" s="32" t="s">
        <v>249</v>
      </c>
      <c r="F29" s="1" t="s">
        <v>18</v>
      </c>
      <c r="G29" s="3">
        <v>4.0999999999999996</v>
      </c>
      <c r="H29" s="2">
        <v>1</v>
      </c>
      <c r="I29" s="1" t="s">
        <v>16</v>
      </c>
      <c r="J29" s="1" t="s">
        <v>16</v>
      </c>
      <c r="K29" t="str">
        <f>VLOOKUP(B29,'רכבים מעקב טיפולים_2025 (2)'!$E:$F,2,)</f>
        <v>איציק גבע</v>
      </c>
      <c r="M29" t="str">
        <f t="shared" si="0"/>
        <v>no</v>
      </c>
    </row>
    <row r="30" spans="1:13" x14ac:dyDescent="0.35">
      <c r="A30">
        <v>925000603751</v>
      </c>
      <c r="B30">
        <v>53484801</v>
      </c>
      <c r="C30" s="2" t="s">
        <v>13</v>
      </c>
      <c r="D30" s="5">
        <v>45704</v>
      </c>
      <c r="E30" s="32" t="s">
        <v>249</v>
      </c>
      <c r="F30" s="1" t="s">
        <v>33</v>
      </c>
      <c r="G30" s="3">
        <v>-1.41</v>
      </c>
      <c r="H30" s="2">
        <v>1</v>
      </c>
      <c r="I30" s="1" t="s">
        <v>16</v>
      </c>
      <c r="J30" s="1" t="s">
        <v>16</v>
      </c>
      <c r="K30" t="str">
        <f>VLOOKUP(B30,'רכבים מעקב טיפולים_2025 (2)'!$E:$F,2,)</f>
        <v>איציק גבע</v>
      </c>
      <c r="M30" t="str">
        <f t="shared" si="0"/>
        <v>no</v>
      </c>
    </row>
    <row r="31" spans="1:13" x14ac:dyDescent="0.35">
      <c r="A31">
        <v>925000603751</v>
      </c>
      <c r="B31">
        <v>53484801</v>
      </c>
      <c r="C31" s="2" t="s">
        <v>13</v>
      </c>
      <c r="D31" s="5">
        <v>45704</v>
      </c>
      <c r="E31" s="32" t="s">
        <v>249</v>
      </c>
      <c r="F31" s="1" t="s">
        <v>51</v>
      </c>
      <c r="G31" s="3">
        <v>2.93</v>
      </c>
      <c r="H31" s="2">
        <v>1</v>
      </c>
      <c r="I31" s="1" t="s">
        <v>16</v>
      </c>
      <c r="J31" s="1" t="s">
        <v>16</v>
      </c>
      <c r="K31" t="str">
        <f>VLOOKUP(B31,'רכבים מעקב טיפולים_2025 (2)'!$E:$F,2,)</f>
        <v>איציק גבע</v>
      </c>
      <c r="M31" t="str">
        <f t="shared" si="0"/>
        <v>no</v>
      </c>
    </row>
    <row r="32" spans="1:13" x14ac:dyDescent="0.35">
      <c r="A32">
        <v>925000603751</v>
      </c>
      <c r="B32">
        <v>53484801</v>
      </c>
      <c r="C32" s="2" t="s">
        <v>13</v>
      </c>
      <c r="D32" s="5">
        <v>45704</v>
      </c>
      <c r="E32" s="32" t="s">
        <v>249</v>
      </c>
      <c r="F32" s="1" t="s">
        <v>31</v>
      </c>
      <c r="G32" s="3">
        <v>2.93</v>
      </c>
      <c r="H32" s="2">
        <v>1</v>
      </c>
      <c r="I32" s="1" t="s">
        <v>16</v>
      </c>
      <c r="J32" s="1" t="s">
        <v>16</v>
      </c>
      <c r="K32" t="str">
        <f>VLOOKUP(B32,'רכבים מעקב טיפולים_2025 (2)'!$E:$F,2,)</f>
        <v>איציק גבע</v>
      </c>
      <c r="M32" t="str">
        <f t="shared" si="0"/>
        <v>no</v>
      </c>
    </row>
    <row r="33" spans="1:13" x14ac:dyDescent="0.35">
      <c r="A33">
        <v>925000603751</v>
      </c>
      <c r="B33">
        <v>53484801</v>
      </c>
      <c r="C33" s="2" t="s">
        <v>13</v>
      </c>
      <c r="D33" s="5">
        <v>45704</v>
      </c>
      <c r="E33" s="32" t="s">
        <v>249</v>
      </c>
      <c r="F33" s="1" t="s">
        <v>33</v>
      </c>
      <c r="G33" s="3">
        <v>-1.41</v>
      </c>
      <c r="H33" s="2">
        <v>1</v>
      </c>
      <c r="I33" s="1" t="s">
        <v>16</v>
      </c>
      <c r="J33" s="1" t="s">
        <v>16</v>
      </c>
      <c r="K33" t="str">
        <f>VLOOKUP(B33,'רכבים מעקב טיפולים_2025 (2)'!$E:$F,2,)</f>
        <v>איציק גבע</v>
      </c>
      <c r="M33" t="str">
        <f t="shared" si="0"/>
        <v>no</v>
      </c>
    </row>
    <row r="34" spans="1:13" x14ac:dyDescent="0.35">
      <c r="A34">
        <v>925000603751</v>
      </c>
      <c r="B34">
        <v>53484801</v>
      </c>
      <c r="C34" s="2" t="s">
        <v>13</v>
      </c>
      <c r="D34" s="5">
        <v>45704</v>
      </c>
      <c r="E34" s="32" t="s">
        <v>249</v>
      </c>
      <c r="F34" s="1" t="s">
        <v>15</v>
      </c>
      <c r="G34" s="3">
        <v>4.0999999999999996</v>
      </c>
      <c r="H34" s="2">
        <v>1</v>
      </c>
      <c r="I34" s="1" t="s">
        <v>16</v>
      </c>
      <c r="J34" s="1" t="s">
        <v>16</v>
      </c>
      <c r="K34" t="str">
        <f>VLOOKUP(B34,'רכבים מעקב טיפולים_2025 (2)'!$E:$F,2,)</f>
        <v>איציק גבע</v>
      </c>
      <c r="M34" t="str">
        <f t="shared" si="0"/>
        <v>no</v>
      </c>
    </row>
    <row r="35" spans="1:13" x14ac:dyDescent="0.35">
      <c r="A35">
        <v>925000603751</v>
      </c>
      <c r="B35">
        <v>53484801</v>
      </c>
      <c r="C35" s="2" t="s">
        <v>13</v>
      </c>
      <c r="D35" s="5">
        <v>45705</v>
      </c>
      <c r="E35" s="32" t="s">
        <v>251</v>
      </c>
      <c r="F35" s="1" t="s">
        <v>18</v>
      </c>
      <c r="G35" s="3">
        <v>4.0999999999999996</v>
      </c>
      <c r="H35" s="2">
        <v>1</v>
      </c>
      <c r="I35" s="1" t="s">
        <v>16</v>
      </c>
      <c r="J35" s="1" t="s">
        <v>16</v>
      </c>
      <c r="K35" t="str">
        <f>VLOOKUP(B35,'רכבים מעקב טיפולים_2025 (2)'!$E:$F,2,)</f>
        <v>איציק גבע</v>
      </c>
      <c r="M35" t="str">
        <f t="shared" si="0"/>
        <v>no</v>
      </c>
    </row>
    <row r="36" spans="1:13" x14ac:dyDescent="0.35">
      <c r="A36">
        <v>925000603751</v>
      </c>
      <c r="B36">
        <v>53484801</v>
      </c>
      <c r="C36" s="2" t="s">
        <v>13</v>
      </c>
      <c r="D36" s="5">
        <v>45705</v>
      </c>
      <c r="E36" s="32" t="s">
        <v>251</v>
      </c>
      <c r="F36" s="1" t="s">
        <v>33</v>
      </c>
      <c r="G36" s="3">
        <v>-1.41</v>
      </c>
      <c r="H36" s="2">
        <v>1</v>
      </c>
      <c r="I36" s="1" t="s">
        <v>16</v>
      </c>
      <c r="J36" s="1" t="s">
        <v>16</v>
      </c>
      <c r="K36" t="str">
        <f>VLOOKUP(B36,'רכבים מעקב טיפולים_2025 (2)'!$E:$F,2,)</f>
        <v>איציק גבע</v>
      </c>
      <c r="M36" t="str">
        <f t="shared" si="0"/>
        <v>no</v>
      </c>
    </row>
    <row r="37" spans="1:13" x14ac:dyDescent="0.35">
      <c r="A37">
        <v>925000603751</v>
      </c>
      <c r="B37">
        <v>53484801</v>
      </c>
      <c r="C37" s="2" t="s">
        <v>13</v>
      </c>
      <c r="D37" s="5">
        <v>45705</v>
      </c>
      <c r="E37" s="32" t="s">
        <v>251</v>
      </c>
      <c r="F37" s="1" t="s">
        <v>51</v>
      </c>
      <c r="G37" s="3">
        <v>2.93</v>
      </c>
      <c r="H37" s="2">
        <v>1</v>
      </c>
      <c r="I37" s="1" t="s">
        <v>16</v>
      </c>
      <c r="J37" s="1" t="s">
        <v>16</v>
      </c>
      <c r="K37" t="str">
        <f>VLOOKUP(B37,'רכבים מעקב טיפולים_2025 (2)'!$E:$F,2,)</f>
        <v>איציק גבע</v>
      </c>
      <c r="M37" t="str">
        <f t="shared" si="0"/>
        <v>no</v>
      </c>
    </row>
    <row r="38" spans="1:13" x14ac:dyDescent="0.35">
      <c r="A38">
        <v>925000603751</v>
      </c>
      <c r="B38">
        <v>53484801</v>
      </c>
      <c r="C38" s="2" t="s">
        <v>13</v>
      </c>
      <c r="D38" s="5">
        <v>45705</v>
      </c>
      <c r="E38" s="32" t="s">
        <v>251</v>
      </c>
      <c r="F38" s="1" t="s">
        <v>31</v>
      </c>
      <c r="G38" s="3">
        <v>2.93</v>
      </c>
      <c r="H38" s="2">
        <v>1</v>
      </c>
      <c r="I38" s="1" t="s">
        <v>16</v>
      </c>
      <c r="J38" s="1" t="s">
        <v>16</v>
      </c>
      <c r="K38" t="str">
        <f>VLOOKUP(B38,'רכבים מעקב טיפולים_2025 (2)'!$E:$F,2,)</f>
        <v>איציק גבע</v>
      </c>
      <c r="M38" t="str">
        <f t="shared" si="0"/>
        <v>no</v>
      </c>
    </row>
    <row r="39" spans="1:13" x14ac:dyDescent="0.35">
      <c r="A39">
        <v>925000603751</v>
      </c>
      <c r="B39">
        <v>53484801</v>
      </c>
      <c r="C39" s="2" t="s">
        <v>13</v>
      </c>
      <c r="D39" s="5">
        <v>45705</v>
      </c>
      <c r="E39" s="32" t="s">
        <v>251</v>
      </c>
      <c r="F39" s="1" t="s">
        <v>15</v>
      </c>
      <c r="G39" s="3">
        <v>4.0999999999999996</v>
      </c>
      <c r="H39" s="2">
        <v>1</v>
      </c>
      <c r="I39" s="1" t="s">
        <v>16</v>
      </c>
      <c r="J39" s="1" t="s">
        <v>16</v>
      </c>
      <c r="K39" t="str">
        <f>VLOOKUP(B39,'רכבים מעקב טיפולים_2025 (2)'!$E:$F,2,)</f>
        <v>איציק גבע</v>
      </c>
      <c r="M39" t="str">
        <f t="shared" si="0"/>
        <v>no</v>
      </c>
    </row>
    <row r="40" spans="1:13" x14ac:dyDescent="0.35">
      <c r="A40">
        <v>925000603751</v>
      </c>
      <c r="B40">
        <v>53484801</v>
      </c>
      <c r="C40" s="2" t="s">
        <v>13</v>
      </c>
      <c r="D40" s="5">
        <v>45705</v>
      </c>
      <c r="E40" s="32" t="s">
        <v>251</v>
      </c>
      <c r="F40" s="1" t="s">
        <v>33</v>
      </c>
      <c r="G40" s="3">
        <v>-1.41</v>
      </c>
      <c r="H40" s="2">
        <v>1</v>
      </c>
      <c r="I40" s="1" t="s">
        <v>16</v>
      </c>
      <c r="J40" s="1" t="s">
        <v>16</v>
      </c>
      <c r="K40" t="str">
        <f>VLOOKUP(B40,'רכבים מעקב טיפולים_2025 (2)'!$E:$F,2,)</f>
        <v>איציק גבע</v>
      </c>
      <c r="M40" t="str">
        <f t="shared" si="0"/>
        <v>no</v>
      </c>
    </row>
    <row r="41" spans="1:13" x14ac:dyDescent="0.35">
      <c r="A41">
        <v>925000603751</v>
      </c>
      <c r="B41">
        <v>53484801</v>
      </c>
      <c r="C41" s="2" t="s">
        <v>13</v>
      </c>
      <c r="D41" s="5">
        <v>45678</v>
      </c>
      <c r="E41" s="32" t="s">
        <v>250</v>
      </c>
      <c r="F41" s="1" t="s">
        <v>18</v>
      </c>
      <c r="G41" s="3">
        <v>4.0999999999999996</v>
      </c>
      <c r="H41" s="2">
        <v>1</v>
      </c>
      <c r="I41" s="1" t="s">
        <v>16</v>
      </c>
      <c r="J41" s="1" t="s">
        <v>16</v>
      </c>
      <c r="K41" t="str">
        <f>VLOOKUP(B41,'רכבים מעקב טיפולים_2025 (2)'!$E:$F,2,)</f>
        <v>איציק גבע</v>
      </c>
      <c r="M41" t="str">
        <f t="shared" si="0"/>
        <v>no</v>
      </c>
    </row>
    <row r="42" spans="1:13" x14ac:dyDescent="0.35">
      <c r="A42">
        <v>925000603751</v>
      </c>
      <c r="B42">
        <v>53484801</v>
      </c>
      <c r="C42" s="2" t="s">
        <v>13</v>
      </c>
      <c r="D42" s="5">
        <v>45678</v>
      </c>
      <c r="E42" s="32" t="s">
        <v>250</v>
      </c>
      <c r="F42" s="1" t="s">
        <v>15</v>
      </c>
      <c r="G42" s="3">
        <v>4.0999999999999996</v>
      </c>
      <c r="H42" s="2">
        <v>1</v>
      </c>
      <c r="I42" s="1" t="s">
        <v>16</v>
      </c>
      <c r="J42" s="1" t="s">
        <v>16</v>
      </c>
      <c r="K42" t="str">
        <f>VLOOKUP(B42,'רכבים מעקב טיפולים_2025 (2)'!$E:$F,2,)</f>
        <v>איציק גבע</v>
      </c>
      <c r="M42" t="str">
        <f t="shared" si="0"/>
        <v>no</v>
      </c>
    </row>
    <row r="43" spans="1:13" x14ac:dyDescent="0.35">
      <c r="A43">
        <v>925000603751</v>
      </c>
      <c r="B43">
        <v>62923103</v>
      </c>
      <c r="C43" s="2" t="s">
        <v>13</v>
      </c>
      <c r="D43" s="5">
        <v>45691</v>
      </c>
      <c r="E43" s="32" t="s">
        <v>251</v>
      </c>
      <c r="F43" s="1" t="s">
        <v>31</v>
      </c>
      <c r="G43" s="3">
        <v>2.93</v>
      </c>
      <c r="H43" s="2">
        <v>1</v>
      </c>
      <c r="I43" s="1" t="s">
        <v>16</v>
      </c>
      <c r="J43" s="1" t="s">
        <v>16</v>
      </c>
      <c r="K43" t="str">
        <f>VLOOKUP(B43,'רכבים מעקב טיפולים_2025 (2)'!$E:$F,2,)</f>
        <v>מחסן ספרינטר</v>
      </c>
      <c r="M43" t="str">
        <f t="shared" si="0"/>
        <v>no</v>
      </c>
    </row>
    <row r="44" spans="1:13" x14ac:dyDescent="0.35">
      <c r="A44">
        <v>925000603751</v>
      </c>
      <c r="B44">
        <v>62923103</v>
      </c>
      <c r="C44" s="2" t="s">
        <v>13</v>
      </c>
      <c r="D44" s="5">
        <v>45691</v>
      </c>
      <c r="E44" s="32" t="s">
        <v>251</v>
      </c>
      <c r="F44" s="1" t="s">
        <v>15</v>
      </c>
      <c r="G44" s="3">
        <v>4.0999999999999996</v>
      </c>
      <c r="H44" s="2">
        <v>1</v>
      </c>
      <c r="I44" s="1" t="s">
        <v>16</v>
      </c>
      <c r="J44" s="1" t="s">
        <v>16</v>
      </c>
      <c r="K44" t="str">
        <f>VLOOKUP(B44,'רכבים מעקב טיפולים_2025 (2)'!$E:$F,2,)</f>
        <v>מחסן ספרינטר</v>
      </c>
      <c r="M44" t="str">
        <f t="shared" si="0"/>
        <v>no</v>
      </c>
    </row>
    <row r="45" spans="1:13" x14ac:dyDescent="0.35">
      <c r="A45">
        <v>925000603751</v>
      </c>
      <c r="B45">
        <v>62923103</v>
      </c>
      <c r="C45" s="2" t="s">
        <v>13</v>
      </c>
      <c r="D45" s="5">
        <v>45691</v>
      </c>
      <c r="E45" s="32" t="s">
        <v>251</v>
      </c>
      <c r="F45" s="1" t="s">
        <v>33</v>
      </c>
      <c r="G45" s="3">
        <v>-1.41</v>
      </c>
      <c r="H45" s="2">
        <v>1</v>
      </c>
      <c r="I45" s="1" t="s">
        <v>16</v>
      </c>
      <c r="J45" s="1" t="s">
        <v>16</v>
      </c>
      <c r="K45" t="str">
        <f>VLOOKUP(B45,'רכבים מעקב טיפולים_2025 (2)'!$E:$F,2,)</f>
        <v>מחסן ספרינטר</v>
      </c>
      <c r="M45" t="str">
        <f t="shared" si="0"/>
        <v>no</v>
      </c>
    </row>
    <row r="46" spans="1:13" x14ac:dyDescent="0.35">
      <c r="A46">
        <v>925000603751</v>
      </c>
      <c r="B46">
        <v>62923103</v>
      </c>
      <c r="C46" s="2" t="s">
        <v>13</v>
      </c>
      <c r="D46" s="5">
        <v>45700</v>
      </c>
      <c r="E46" s="32" t="s">
        <v>246</v>
      </c>
      <c r="F46" s="1" t="s">
        <v>31</v>
      </c>
      <c r="G46" s="3">
        <v>2.93</v>
      </c>
      <c r="H46" s="2">
        <v>1</v>
      </c>
      <c r="I46" s="1" t="s">
        <v>16</v>
      </c>
      <c r="J46" s="1" t="s">
        <v>16</v>
      </c>
      <c r="K46" t="str">
        <f>VLOOKUP(B46,'רכבים מעקב טיפולים_2025 (2)'!$E:$F,2,)</f>
        <v>מחסן ספרינטר</v>
      </c>
      <c r="M46" t="str">
        <f t="shared" si="0"/>
        <v>no</v>
      </c>
    </row>
    <row r="47" spans="1:13" x14ac:dyDescent="0.35">
      <c r="A47">
        <v>925000603751</v>
      </c>
      <c r="B47">
        <v>62923103</v>
      </c>
      <c r="C47" s="2" t="s">
        <v>13</v>
      </c>
      <c r="D47" s="5">
        <v>45700</v>
      </c>
      <c r="E47" s="32" t="s">
        <v>246</v>
      </c>
      <c r="F47" s="1" t="s">
        <v>15</v>
      </c>
      <c r="G47" s="3">
        <v>4.0999999999999996</v>
      </c>
      <c r="H47" s="2">
        <v>1</v>
      </c>
      <c r="I47" s="1" t="s">
        <v>16</v>
      </c>
      <c r="J47" s="1" t="s">
        <v>16</v>
      </c>
      <c r="K47" t="str">
        <f>VLOOKUP(B47,'רכבים מעקב טיפולים_2025 (2)'!$E:$F,2,)</f>
        <v>מחסן ספרינטר</v>
      </c>
      <c r="M47" t="str">
        <f t="shared" si="0"/>
        <v>no</v>
      </c>
    </row>
    <row r="48" spans="1:13" x14ac:dyDescent="0.35">
      <c r="A48">
        <v>925000603751</v>
      </c>
      <c r="B48">
        <v>62923103</v>
      </c>
      <c r="C48" s="2" t="s">
        <v>13</v>
      </c>
      <c r="D48" s="5">
        <v>45705</v>
      </c>
      <c r="E48" s="32" t="s">
        <v>251</v>
      </c>
      <c r="F48" s="1" t="s">
        <v>31</v>
      </c>
      <c r="G48" s="3">
        <v>2.93</v>
      </c>
      <c r="H48" s="2">
        <v>1</v>
      </c>
      <c r="I48" s="1" t="s">
        <v>16</v>
      </c>
      <c r="J48" s="1" t="s">
        <v>16</v>
      </c>
      <c r="K48" t="str">
        <f>VLOOKUP(B48,'רכבים מעקב טיפולים_2025 (2)'!$E:$F,2,)</f>
        <v>מחסן ספרינטר</v>
      </c>
      <c r="M48" t="str">
        <f t="shared" si="0"/>
        <v>no</v>
      </c>
    </row>
    <row r="49" spans="1:13" x14ac:dyDescent="0.35">
      <c r="A49">
        <v>925000603751</v>
      </c>
      <c r="B49">
        <v>62923103</v>
      </c>
      <c r="C49" s="2" t="s">
        <v>13</v>
      </c>
      <c r="D49" s="5">
        <v>45705</v>
      </c>
      <c r="E49" s="32" t="s">
        <v>251</v>
      </c>
      <c r="F49" s="1" t="s">
        <v>33</v>
      </c>
      <c r="G49" s="3">
        <v>-1.41</v>
      </c>
      <c r="H49" s="2">
        <v>1</v>
      </c>
      <c r="I49" s="1" t="s">
        <v>16</v>
      </c>
      <c r="J49" s="1" t="s">
        <v>16</v>
      </c>
      <c r="K49" t="str">
        <f>VLOOKUP(B49,'רכבים מעקב טיפולים_2025 (2)'!$E:$F,2,)</f>
        <v>מחסן ספרינטר</v>
      </c>
      <c r="M49" t="str">
        <f t="shared" si="0"/>
        <v>no</v>
      </c>
    </row>
    <row r="50" spans="1:13" x14ac:dyDescent="0.35">
      <c r="A50">
        <v>925000603751</v>
      </c>
      <c r="B50">
        <v>62923103</v>
      </c>
      <c r="C50" s="2" t="s">
        <v>13</v>
      </c>
      <c r="D50" s="5">
        <v>45705</v>
      </c>
      <c r="E50" s="32" t="s">
        <v>251</v>
      </c>
      <c r="F50" s="1" t="s">
        <v>15</v>
      </c>
      <c r="G50" s="3">
        <v>4.0999999999999996</v>
      </c>
      <c r="H50" s="2">
        <v>1</v>
      </c>
      <c r="I50" s="1" t="s">
        <v>16</v>
      </c>
      <c r="J50" s="1" t="s">
        <v>16</v>
      </c>
      <c r="K50" t="str">
        <f>VLOOKUP(B50,'רכבים מעקב טיפולים_2025 (2)'!$E:$F,2,)</f>
        <v>מחסן ספרינטר</v>
      </c>
      <c r="M50" t="str">
        <f t="shared" si="0"/>
        <v>no</v>
      </c>
    </row>
    <row r="51" spans="1:13" x14ac:dyDescent="0.35">
      <c r="A51">
        <v>925000603751</v>
      </c>
      <c r="B51">
        <v>62923103</v>
      </c>
      <c r="C51" s="2" t="s">
        <v>13</v>
      </c>
      <c r="D51" s="5">
        <v>45707</v>
      </c>
      <c r="E51" s="32" t="s">
        <v>246</v>
      </c>
      <c r="F51" s="1" t="s">
        <v>31</v>
      </c>
      <c r="G51" s="3">
        <v>2.93</v>
      </c>
      <c r="H51" s="2">
        <v>1</v>
      </c>
      <c r="I51" s="1" t="s">
        <v>16</v>
      </c>
      <c r="J51" s="1" t="s">
        <v>16</v>
      </c>
      <c r="K51" t="str">
        <f>VLOOKUP(B51,'רכבים מעקב טיפולים_2025 (2)'!$E:$F,2,)</f>
        <v>מחסן ספרינטר</v>
      </c>
      <c r="M51" t="str">
        <f t="shared" si="0"/>
        <v>no</v>
      </c>
    </row>
    <row r="52" spans="1:13" x14ac:dyDescent="0.35">
      <c r="A52">
        <v>925000603751</v>
      </c>
      <c r="B52">
        <v>62923103</v>
      </c>
      <c r="C52" s="2" t="s">
        <v>13</v>
      </c>
      <c r="D52" s="5">
        <v>45707</v>
      </c>
      <c r="E52" s="32" t="s">
        <v>246</v>
      </c>
      <c r="F52" s="1" t="s">
        <v>33</v>
      </c>
      <c r="G52" s="3">
        <v>-1.41</v>
      </c>
      <c r="H52" s="2">
        <v>1</v>
      </c>
      <c r="I52" s="1" t="s">
        <v>16</v>
      </c>
      <c r="J52" s="1" t="s">
        <v>16</v>
      </c>
      <c r="K52" t="str">
        <f>VLOOKUP(B52,'רכבים מעקב טיפולים_2025 (2)'!$E:$F,2,)</f>
        <v>מחסן ספרינטר</v>
      </c>
      <c r="M52" t="str">
        <f t="shared" si="0"/>
        <v>no</v>
      </c>
    </row>
    <row r="53" spans="1:13" x14ac:dyDescent="0.35">
      <c r="A53">
        <v>925000603751</v>
      </c>
      <c r="B53">
        <v>62923103</v>
      </c>
      <c r="C53" s="2" t="s">
        <v>13</v>
      </c>
      <c r="D53" s="5">
        <v>45707</v>
      </c>
      <c r="E53" s="32" t="s">
        <v>246</v>
      </c>
      <c r="F53" s="1" t="s">
        <v>15</v>
      </c>
      <c r="G53" s="3">
        <v>4.0999999999999996</v>
      </c>
      <c r="H53" s="2">
        <v>1</v>
      </c>
      <c r="I53" s="1" t="s">
        <v>16</v>
      </c>
      <c r="J53" s="1" t="s">
        <v>16</v>
      </c>
      <c r="K53" t="str">
        <f>VLOOKUP(B53,'רכבים מעקב טיפולים_2025 (2)'!$E:$F,2,)</f>
        <v>מחסן ספרינטר</v>
      </c>
      <c r="M53" t="str">
        <f t="shared" si="0"/>
        <v>no</v>
      </c>
    </row>
    <row r="54" spans="1:13" x14ac:dyDescent="0.35">
      <c r="A54">
        <v>925000603751</v>
      </c>
      <c r="B54">
        <v>62923103</v>
      </c>
      <c r="C54" s="2" t="s">
        <v>13</v>
      </c>
      <c r="D54" s="5">
        <v>45679</v>
      </c>
      <c r="E54" s="32" t="s">
        <v>246</v>
      </c>
      <c r="F54" s="1" t="s">
        <v>31</v>
      </c>
      <c r="G54" s="3">
        <v>2.93</v>
      </c>
      <c r="H54" s="2">
        <v>1</v>
      </c>
      <c r="I54" s="1" t="s">
        <v>16</v>
      </c>
      <c r="J54" s="1" t="s">
        <v>16</v>
      </c>
      <c r="K54" t="str">
        <f>VLOOKUP(B54,'רכבים מעקב טיפולים_2025 (2)'!$E:$F,2,)</f>
        <v>מחסן ספרינטר</v>
      </c>
      <c r="M54" t="str">
        <f t="shared" si="0"/>
        <v>no</v>
      </c>
    </row>
    <row r="55" spans="1:13" x14ac:dyDescent="0.35">
      <c r="A55">
        <v>925000603751</v>
      </c>
      <c r="B55">
        <v>62923103</v>
      </c>
      <c r="C55" s="2" t="s">
        <v>13</v>
      </c>
      <c r="D55" s="5">
        <v>45679</v>
      </c>
      <c r="E55" s="32" t="s">
        <v>246</v>
      </c>
      <c r="F55" s="1" t="s">
        <v>33</v>
      </c>
      <c r="G55" s="3">
        <v>-1.41</v>
      </c>
      <c r="H55" s="2">
        <v>1</v>
      </c>
      <c r="I55" s="1" t="s">
        <v>16</v>
      </c>
      <c r="J55" s="1" t="s">
        <v>16</v>
      </c>
      <c r="K55" t="str">
        <f>VLOOKUP(B55,'רכבים מעקב טיפולים_2025 (2)'!$E:$F,2,)</f>
        <v>מחסן ספרינטר</v>
      </c>
      <c r="M55" t="str">
        <f t="shared" si="0"/>
        <v>no</v>
      </c>
    </row>
    <row r="56" spans="1:13" x14ac:dyDescent="0.35">
      <c r="A56">
        <v>925000603751</v>
      </c>
      <c r="B56">
        <v>62923103</v>
      </c>
      <c r="C56" s="2" t="s">
        <v>13</v>
      </c>
      <c r="D56" s="5">
        <v>45679</v>
      </c>
      <c r="E56" s="32" t="s">
        <v>246</v>
      </c>
      <c r="F56" s="1" t="s">
        <v>15</v>
      </c>
      <c r="G56" s="3">
        <v>4.0999999999999996</v>
      </c>
      <c r="H56" s="2">
        <v>1</v>
      </c>
      <c r="I56" s="1" t="s">
        <v>16</v>
      </c>
      <c r="J56" s="1" t="s">
        <v>16</v>
      </c>
      <c r="K56" t="str">
        <f>VLOOKUP(B56,'רכבים מעקב טיפולים_2025 (2)'!$E:$F,2,)</f>
        <v>מחסן ספרינטר</v>
      </c>
      <c r="M56" t="str">
        <f t="shared" si="0"/>
        <v>no</v>
      </c>
    </row>
    <row r="57" spans="1:13" x14ac:dyDescent="0.35">
      <c r="A57">
        <v>925000603751</v>
      </c>
      <c r="B57">
        <v>62923103</v>
      </c>
      <c r="C57" s="2" t="s">
        <v>13</v>
      </c>
      <c r="D57" s="5">
        <v>45686</v>
      </c>
      <c r="E57" s="32" t="s">
        <v>246</v>
      </c>
      <c r="F57" s="1" t="s">
        <v>18</v>
      </c>
      <c r="G57" s="3">
        <v>4.0999999999999996</v>
      </c>
      <c r="H57" s="2">
        <v>1</v>
      </c>
      <c r="I57" s="1" t="s">
        <v>16</v>
      </c>
      <c r="J57" s="1" t="s">
        <v>16</v>
      </c>
      <c r="K57" t="str">
        <f>VLOOKUP(B57,'רכבים מעקב טיפולים_2025 (2)'!$E:$F,2,)</f>
        <v>מחסן ספרינטר</v>
      </c>
      <c r="M57" t="str">
        <f t="shared" si="0"/>
        <v>no</v>
      </c>
    </row>
    <row r="58" spans="1:13" x14ac:dyDescent="0.35">
      <c r="A58">
        <v>925000603751</v>
      </c>
      <c r="B58">
        <v>62923103</v>
      </c>
      <c r="C58" s="2" t="s">
        <v>13</v>
      </c>
      <c r="D58" s="5">
        <v>45686</v>
      </c>
      <c r="E58" s="32" t="s">
        <v>246</v>
      </c>
      <c r="F58" s="1" t="s">
        <v>31</v>
      </c>
      <c r="G58" s="3">
        <v>2.93</v>
      </c>
      <c r="H58" s="2">
        <v>1</v>
      </c>
      <c r="I58" s="1" t="s">
        <v>16</v>
      </c>
      <c r="J58" s="1" t="s">
        <v>16</v>
      </c>
      <c r="K58" t="str">
        <f>VLOOKUP(B58,'רכבים מעקב טיפולים_2025 (2)'!$E:$F,2,)</f>
        <v>מחסן ספרינטר</v>
      </c>
      <c r="M58" t="str">
        <f t="shared" si="0"/>
        <v>no</v>
      </c>
    </row>
    <row r="59" spans="1:13" x14ac:dyDescent="0.35">
      <c r="A59">
        <v>925000603751</v>
      </c>
      <c r="B59">
        <v>62923103</v>
      </c>
      <c r="C59" s="2" t="s">
        <v>13</v>
      </c>
      <c r="D59" s="5">
        <v>45686</v>
      </c>
      <c r="E59" s="32" t="s">
        <v>246</v>
      </c>
      <c r="F59" s="1" t="s">
        <v>15</v>
      </c>
      <c r="G59" s="3">
        <v>4.0999999999999996</v>
      </c>
      <c r="H59" s="2">
        <v>1</v>
      </c>
      <c r="I59" s="1" t="s">
        <v>16</v>
      </c>
      <c r="J59" s="1" t="s">
        <v>16</v>
      </c>
      <c r="K59" t="str">
        <f>VLOOKUP(B59,'רכבים מעקב טיפולים_2025 (2)'!$E:$F,2,)</f>
        <v>מחסן ספרינטר</v>
      </c>
      <c r="M59" t="str">
        <f t="shared" si="0"/>
        <v>no</v>
      </c>
    </row>
    <row r="60" spans="1:13" x14ac:dyDescent="0.35">
      <c r="A60">
        <v>925000603751</v>
      </c>
      <c r="B60">
        <v>62923103</v>
      </c>
      <c r="C60" s="2" t="s">
        <v>13</v>
      </c>
      <c r="D60" s="5">
        <v>45686</v>
      </c>
      <c r="E60" s="32" t="s">
        <v>246</v>
      </c>
      <c r="F60" s="1" t="s">
        <v>33</v>
      </c>
      <c r="G60" s="3">
        <v>-1.41</v>
      </c>
      <c r="H60" s="2">
        <v>1</v>
      </c>
      <c r="I60" s="1" t="s">
        <v>16</v>
      </c>
      <c r="J60" s="1" t="s">
        <v>16</v>
      </c>
      <c r="K60" t="str">
        <f>VLOOKUP(B60,'רכבים מעקב טיפולים_2025 (2)'!$E:$F,2,)</f>
        <v>מחסן ספרינטר</v>
      </c>
      <c r="M60" t="str">
        <f t="shared" si="0"/>
        <v>no</v>
      </c>
    </row>
    <row r="61" spans="1:13" x14ac:dyDescent="0.35">
      <c r="A61">
        <v>925000603751</v>
      </c>
      <c r="B61">
        <v>63864202</v>
      </c>
      <c r="C61" s="2" t="s">
        <v>13</v>
      </c>
      <c r="D61" s="5">
        <v>45691</v>
      </c>
      <c r="E61" s="32" t="s">
        <v>251</v>
      </c>
      <c r="F61" s="1" t="s">
        <v>18</v>
      </c>
      <c r="G61" s="3">
        <v>4.0999999999999996</v>
      </c>
      <c r="H61" s="2">
        <v>1</v>
      </c>
      <c r="I61" s="1" t="s">
        <v>16</v>
      </c>
      <c r="J61" s="1" t="s">
        <v>16</v>
      </c>
      <c r="K61" t="str">
        <f>VLOOKUP(B61,'רכבים מעקב טיפולים_2025 (2)'!$E:$F,2,)</f>
        <v xml:space="preserve">אבי ברכה </v>
      </c>
      <c r="M61" t="str">
        <f t="shared" si="0"/>
        <v>no</v>
      </c>
    </row>
    <row r="62" spans="1:13" x14ac:dyDescent="0.35">
      <c r="A62">
        <v>925000603751</v>
      </c>
      <c r="B62">
        <v>63864202</v>
      </c>
      <c r="C62" s="2" t="s">
        <v>13</v>
      </c>
      <c r="D62" s="5">
        <v>45694</v>
      </c>
      <c r="E62" s="32" t="s">
        <v>248</v>
      </c>
      <c r="F62" s="1" t="s">
        <v>15</v>
      </c>
      <c r="G62" s="3">
        <v>4.0999999999999996</v>
      </c>
      <c r="H62" s="2">
        <v>1</v>
      </c>
      <c r="I62" s="1" t="s">
        <v>16</v>
      </c>
      <c r="J62" s="1" t="s">
        <v>16</v>
      </c>
      <c r="K62" t="str">
        <f>VLOOKUP(B62,'רכבים מעקב טיפולים_2025 (2)'!$E:$F,2,)</f>
        <v xml:space="preserve">אבי ברכה </v>
      </c>
      <c r="M62" t="str">
        <f t="shared" si="0"/>
        <v>no</v>
      </c>
    </row>
    <row r="63" spans="1:13" x14ac:dyDescent="0.35">
      <c r="A63">
        <v>925000603751</v>
      </c>
      <c r="B63">
        <v>63864202</v>
      </c>
      <c r="C63" s="2" t="s">
        <v>13</v>
      </c>
      <c r="D63" s="5">
        <v>45698</v>
      </c>
      <c r="E63" s="32" t="s">
        <v>251</v>
      </c>
      <c r="F63" s="1" t="s">
        <v>18</v>
      </c>
      <c r="G63" s="3">
        <v>4.0999999999999996</v>
      </c>
      <c r="H63" s="2">
        <v>1</v>
      </c>
      <c r="I63" s="1" t="s">
        <v>16</v>
      </c>
      <c r="J63" s="1" t="s">
        <v>16</v>
      </c>
      <c r="K63" t="str">
        <f>VLOOKUP(B63,'רכבים מעקב טיפולים_2025 (2)'!$E:$F,2,)</f>
        <v xml:space="preserve">אבי ברכה </v>
      </c>
      <c r="M63" t="str">
        <f t="shared" si="0"/>
        <v>no</v>
      </c>
    </row>
    <row r="64" spans="1:13" x14ac:dyDescent="0.35">
      <c r="A64">
        <v>925000603751</v>
      </c>
      <c r="B64">
        <v>63864202</v>
      </c>
      <c r="C64" s="2" t="s">
        <v>13</v>
      </c>
      <c r="D64" s="5">
        <v>45698</v>
      </c>
      <c r="E64" s="32" t="s">
        <v>251</v>
      </c>
      <c r="F64" s="1" t="s">
        <v>51</v>
      </c>
      <c r="G64" s="3">
        <v>2.93</v>
      </c>
      <c r="H64" s="2">
        <v>1</v>
      </c>
      <c r="I64" s="1" t="s">
        <v>16</v>
      </c>
      <c r="J64" s="1" t="s">
        <v>16</v>
      </c>
      <c r="K64" t="str">
        <f>VLOOKUP(B64,'רכבים מעקב טיפולים_2025 (2)'!$E:$F,2,)</f>
        <v xml:space="preserve">אבי ברכה </v>
      </c>
      <c r="M64" t="str">
        <f t="shared" si="0"/>
        <v>no</v>
      </c>
    </row>
    <row r="65" spans="1:13" x14ac:dyDescent="0.35">
      <c r="A65">
        <v>925000603751</v>
      </c>
      <c r="B65">
        <v>63864202</v>
      </c>
      <c r="C65" s="2" t="s">
        <v>13</v>
      </c>
      <c r="D65" s="5">
        <v>45698</v>
      </c>
      <c r="E65" s="32" t="s">
        <v>251</v>
      </c>
      <c r="F65" s="1" t="s">
        <v>33</v>
      </c>
      <c r="G65" s="3">
        <v>-1.41</v>
      </c>
      <c r="H65" s="2">
        <v>1</v>
      </c>
      <c r="I65" s="1" t="s">
        <v>16</v>
      </c>
      <c r="J65" s="1" t="s">
        <v>16</v>
      </c>
      <c r="K65" t="str">
        <f>VLOOKUP(B65,'רכבים מעקב טיפולים_2025 (2)'!$E:$F,2,)</f>
        <v xml:space="preserve">אבי ברכה </v>
      </c>
      <c r="M65" t="str">
        <f t="shared" si="0"/>
        <v>no</v>
      </c>
    </row>
    <row r="66" spans="1:13" x14ac:dyDescent="0.35">
      <c r="A66">
        <v>925000603751</v>
      </c>
      <c r="B66">
        <v>63864202</v>
      </c>
      <c r="C66" s="2" t="s">
        <v>13</v>
      </c>
      <c r="D66" s="5">
        <v>45698</v>
      </c>
      <c r="E66" s="32" t="s">
        <v>251</v>
      </c>
      <c r="F66" s="1" t="s">
        <v>15</v>
      </c>
      <c r="G66" s="3">
        <v>4.0999999999999996</v>
      </c>
      <c r="H66" s="2">
        <v>1</v>
      </c>
      <c r="I66" s="1" t="s">
        <v>16</v>
      </c>
      <c r="J66" s="1" t="s">
        <v>16</v>
      </c>
      <c r="K66" t="str">
        <f>VLOOKUP(B66,'רכבים מעקב טיפולים_2025 (2)'!$E:$F,2,)</f>
        <v xml:space="preserve">אבי ברכה </v>
      </c>
      <c r="M66" t="str">
        <f t="shared" si="0"/>
        <v>no</v>
      </c>
    </row>
    <row r="67" spans="1:13" x14ac:dyDescent="0.35">
      <c r="A67">
        <v>925000603751</v>
      </c>
      <c r="B67">
        <v>63864202</v>
      </c>
      <c r="C67" s="2" t="s">
        <v>13</v>
      </c>
      <c r="D67" s="5">
        <v>45699</v>
      </c>
      <c r="E67" s="32" t="s">
        <v>250</v>
      </c>
      <c r="F67" s="1" t="s">
        <v>18</v>
      </c>
      <c r="G67" s="3">
        <v>4.0999999999999996</v>
      </c>
      <c r="H67" s="2">
        <v>1</v>
      </c>
      <c r="I67" s="1" t="s">
        <v>16</v>
      </c>
      <c r="J67" s="1" t="s">
        <v>16</v>
      </c>
      <c r="K67" t="str">
        <f>VLOOKUP(B67,'רכבים מעקב טיפולים_2025 (2)'!$E:$F,2,)</f>
        <v xml:space="preserve">אבי ברכה </v>
      </c>
      <c r="M67" t="str">
        <f t="shared" si="0"/>
        <v>no</v>
      </c>
    </row>
    <row r="68" spans="1:13" x14ac:dyDescent="0.35">
      <c r="A68">
        <v>925000603751</v>
      </c>
      <c r="B68">
        <v>63864202</v>
      </c>
      <c r="C68" s="2" t="s">
        <v>13</v>
      </c>
      <c r="D68" s="5">
        <v>45699</v>
      </c>
      <c r="E68" s="32" t="s">
        <v>250</v>
      </c>
      <c r="F68" s="1" t="s">
        <v>31</v>
      </c>
      <c r="G68" s="3">
        <v>2.93</v>
      </c>
      <c r="H68" s="2">
        <v>1</v>
      </c>
      <c r="I68" s="1" t="s">
        <v>16</v>
      </c>
      <c r="J68" s="1" t="s">
        <v>16</v>
      </c>
      <c r="K68" t="str">
        <f>VLOOKUP(B68,'רכבים מעקב טיפולים_2025 (2)'!$E:$F,2,)</f>
        <v xml:space="preserve">אבי ברכה </v>
      </c>
      <c r="M68" t="str">
        <f t="shared" si="0"/>
        <v>no</v>
      </c>
    </row>
    <row r="69" spans="1:13" x14ac:dyDescent="0.35">
      <c r="A69">
        <v>925000603751</v>
      </c>
      <c r="B69">
        <v>63864202</v>
      </c>
      <c r="C69" s="2" t="s">
        <v>13</v>
      </c>
      <c r="D69" s="5">
        <v>45699</v>
      </c>
      <c r="E69" s="32" t="s">
        <v>250</v>
      </c>
      <c r="F69" s="1" t="s">
        <v>15</v>
      </c>
      <c r="G69" s="3">
        <v>4.0999999999999996</v>
      </c>
      <c r="H69" s="2">
        <v>1</v>
      </c>
      <c r="I69" s="1" t="s">
        <v>16</v>
      </c>
      <c r="J69" s="1" t="s">
        <v>16</v>
      </c>
      <c r="K69" t="str">
        <f>VLOOKUP(B69,'רכבים מעקב טיפולים_2025 (2)'!$E:$F,2,)</f>
        <v xml:space="preserve">אבי ברכה </v>
      </c>
      <c r="M69" t="str">
        <f t="shared" si="0"/>
        <v>no</v>
      </c>
    </row>
    <row r="70" spans="1:13" x14ac:dyDescent="0.35">
      <c r="A70">
        <v>925000603751</v>
      </c>
      <c r="B70">
        <v>63864202</v>
      </c>
      <c r="C70" s="2" t="s">
        <v>13</v>
      </c>
      <c r="D70" s="5">
        <v>45699</v>
      </c>
      <c r="E70" s="32" t="s">
        <v>250</v>
      </c>
      <c r="F70" s="1" t="s">
        <v>33</v>
      </c>
      <c r="G70" s="3">
        <v>-1.41</v>
      </c>
      <c r="H70" s="2">
        <v>1</v>
      </c>
      <c r="I70" s="1" t="s">
        <v>16</v>
      </c>
      <c r="J70" s="1" t="s">
        <v>16</v>
      </c>
      <c r="K70" t="str">
        <f>VLOOKUP(B70,'רכבים מעקב טיפולים_2025 (2)'!$E:$F,2,)</f>
        <v xml:space="preserve">אבי ברכה </v>
      </c>
      <c r="M70" t="str">
        <f t="shared" si="0"/>
        <v>no</v>
      </c>
    </row>
    <row r="71" spans="1:13" x14ac:dyDescent="0.35">
      <c r="A71">
        <v>925000603751</v>
      </c>
      <c r="B71">
        <v>63864202</v>
      </c>
      <c r="C71" s="2" t="s">
        <v>13</v>
      </c>
      <c r="D71" s="5">
        <v>45701</v>
      </c>
      <c r="E71" s="32" t="s">
        <v>248</v>
      </c>
      <c r="F71" s="1" t="s">
        <v>31</v>
      </c>
      <c r="G71" s="3">
        <v>2.93</v>
      </c>
      <c r="H71" s="2">
        <v>1</v>
      </c>
      <c r="I71" s="1" t="s">
        <v>16</v>
      </c>
      <c r="J71" s="1" t="s">
        <v>16</v>
      </c>
      <c r="K71" t="str">
        <f>VLOOKUP(B71,'רכבים מעקב טיפולים_2025 (2)'!$E:$F,2,)</f>
        <v xml:space="preserve">אבי ברכה </v>
      </c>
      <c r="M71" t="str">
        <f t="shared" ref="M71:M101" si="1">IF(OR(E71 = "Saturday", E71 = "Friday"),"yes","no")</f>
        <v>no</v>
      </c>
    </row>
    <row r="72" spans="1:13" x14ac:dyDescent="0.35">
      <c r="A72">
        <v>925000603751</v>
      </c>
      <c r="B72">
        <v>63864202</v>
      </c>
      <c r="C72" s="2" t="s">
        <v>13</v>
      </c>
      <c r="D72" s="5">
        <v>45701</v>
      </c>
      <c r="E72" s="32" t="s">
        <v>248</v>
      </c>
      <c r="F72" s="1" t="s">
        <v>33</v>
      </c>
      <c r="G72" s="3">
        <v>-1.41</v>
      </c>
      <c r="H72" s="2">
        <v>1</v>
      </c>
      <c r="I72" s="1" t="s">
        <v>16</v>
      </c>
      <c r="J72" s="1" t="s">
        <v>16</v>
      </c>
      <c r="K72" t="str">
        <f>VLOOKUP(B72,'רכבים מעקב טיפולים_2025 (2)'!$E:$F,2,)</f>
        <v xml:space="preserve">אבי ברכה </v>
      </c>
      <c r="M72" t="str">
        <f t="shared" si="1"/>
        <v>no</v>
      </c>
    </row>
    <row r="73" spans="1:13" x14ac:dyDescent="0.35">
      <c r="A73">
        <v>925000603751</v>
      </c>
      <c r="B73">
        <v>63864202</v>
      </c>
      <c r="C73" s="2" t="s">
        <v>13</v>
      </c>
      <c r="D73" s="5">
        <v>45701</v>
      </c>
      <c r="E73" s="32" t="s">
        <v>248</v>
      </c>
      <c r="F73" s="1" t="s">
        <v>15</v>
      </c>
      <c r="G73" s="3">
        <v>4.0999999999999996</v>
      </c>
      <c r="H73" s="2">
        <v>1</v>
      </c>
      <c r="I73" s="1" t="s">
        <v>16</v>
      </c>
      <c r="J73" s="1" t="s">
        <v>16</v>
      </c>
      <c r="K73" t="str">
        <f>VLOOKUP(B73,'רכבים מעקב טיפולים_2025 (2)'!$E:$F,2,)</f>
        <v xml:space="preserve">אבי ברכה </v>
      </c>
      <c r="M73" t="str">
        <f t="shared" si="1"/>
        <v>no</v>
      </c>
    </row>
    <row r="74" spans="1:13" x14ac:dyDescent="0.35">
      <c r="A74">
        <v>925000603751</v>
      </c>
      <c r="B74">
        <v>63864202</v>
      </c>
      <c r="C74" s="2" t="s">
        <v>13</v>
      </c>
      <c r="D74" s="5">
        <v>45705</v>
      </c>
      <c r="E74" s="32" t="s">
        <v>251</v>
      </c>
      <c r="F74" s="1" t="s">
        <v>18</v>
      </c>
      <c r="G74" s="3">
        <v>4.0999999999999996</v>
      </c>
      <c r="H74" s="2">
        <v>1</v>
      </c>
      <c r="I74" s="1" t="s">
        <v>16</v>
      </c>
      <c r="J74" s="1" t="s">
        <v>16</v>
      </c>
      <c r="K74" t="str">
        <f>VLOOKUP(B74,'רכבים מעקב טיפולים_2025 (2)'!$E:$F,2,)</f>
        <v xml:space="preserve">אבי ברכה </v>
      </c>
      <c r="M74" t="str">
        <f t="shared" si="1"/>
        <v>no</v>
      </c>
    </row>
    <row r="75" spans="1:13" x14ac:dyDescent="0.35">
      <c r="A75">
        <v>925000603751</v>
      </c>
      <c r="B75">
        <v>63864202</v>
      </c>
      <c r="C75" s="2" t="s">
        <v>13</v>
      </c>
      <c r="D75" s="5">
        <v>45706</v>
      </c>
      <c r="E75" s="32" t="s">
        <v>250</v>
      </c>
      <c r="F75" s="1" t="s">
        <v>18</v>
      </c>
      <c r="G75" s="3">
        <v>4.0999999999999996</v>
      </c>
      <c r="H75" s="2">
        <v>1</v>
      </c>
      <c r="I75" s="1" t="s">
        <v>16</v>
      </c>
      <c r="J75" s="1" t="s">
        <v>16</v>
      </c>
      <c r="K75" t="str">
        <f>VLOOKUP(B75,'רכבים מעקב טיפולים_2025 (2)'!$E:$F,2,)</f>
        <v xml:space="preserve">אבי ברכה </v>
      </c>
      <c r="M75" t="str">
        <f t="shared" si="1"/>
        <v>no</v>
      </c>
    </row>
    <row r="76" spans="1:13" x14ac:dyDescent="0.35">
      <c r="A76">
        <v>925000603751</v>
      </c>
      <c r="B76">
        <v>63864202</v>
      </c>
      <c r="C76" s="2" t="s">
        <v>13</v>
      </c>
      <c r="D76" s="5">
        <v>45706</v>
      </c>
      <c r="E76" s="32" t="s">
        <v>250</v>
      </c>
      <c r="F76" s="1" t="s">
        <v>51</v>
      </c>
      <c r="G76" s="3">
        <v>2.93</v>
      </c>
      <c r="H76" s="2">
        <v>1</v>
      </c>
      <c r="I76" s="1" t="s">
        <v>16</v>
      </c>
      <c r="J76" s="1" t="s">
        <v>16</v>
      </c>
      <c r="K76" t="str">
        <f>VLOOKUP(B76,'רכבים מעקב טיפולים_2025 (2)'!$E:$F,2,)</f>
        <v xml:space="preserve">אבי ברכה </v>
      </c>
      <c r="M76" t="str">
        <f t="shared" si="1"/>
        <v>no</v>
      </c>
    </row>
    <row r="77" spans="1:13" x14ac:dyDescent="0.35">
      <c r="A77">
        <v>925000603751</v>
      </c>
      <c r="B77">
        <v>63864202</v>
      </c>
      <c r="C77" s="2" t="s">
        <v>13</v>
      </c>
      <c r="D77" s="5">
        <v>45706</v>
      </c>
      <c r="E77" s="32" t="s">
        <v>250</v>
      </c>
      <c r="F77" s="1" t="s">
        <v>33</v>
      </c>
      <c r="G77" s="3">
        <v>-1.41</v>
      </c>
      <c r="H77" s="2">
        <v>1</v>
      </c>
      <c r="I77" s="1" t="s">
        <v>16</v>
      </c>
      <c r="J77" s="1" t="s">
        <v>16</v>
      </c>
      <c r="K77" t="str">
        <f>VLOOKUP(B77,'רכבים מעקב טיפולים_2025 (2)'!$E:$F,2,)</f>
        <v xml:space="preserve">אבי ברכה </v>
      </c>
      <c r="M77" t="str">
        <f t="shared" si="1"/>
        <v>no</v>
      </c>
    </row>
    <row r="78" spans="1:13" x14ac:dyDescent="0.35">
      <c r="A78">
        <v>925000603751</v>
      </c>
      <c r="B78">
        <v>63864202</v>
      </c>
      <c r="C78" s="2" t="s">
        <v>13</v>
      </c>
      <c r="D78" s="5">
        <v>45706</v>
      </c>
      <c r="E78" s="32" t="s">
        <v>250</v>
      </c>
      <c r="F78" s="1" t="s">
        <v>15</v>
      </c>
      <c r="G78" s="3">
        <v>4.0999999999999996</v>
      </c>
      <c r="H78" s="2">
        <v>1</v>
      </c>
      <c r="I78" s="1" t="s">
        <v>16</v>
      </c>
      <c r="J78" s="1" t="s">
        <v>16</v>
      </c>
      <c r="K78" t="str">
        <f>VLOOKUP(B78,'רכבים מעקב טיפולים_2025 (2)'!$E:$F,2,)</f>
        <v xml:space="preserve">אבי ברכה </v>
      </c>
      <c r="M78" t="str">
        <f t="shared" si="1"/>
        <v>no</v>
      </c>
    </row>
    <row r="79" spans="1:13" x14ac:dyDescent="0.35">
      <c r="A79">
        <v>925000603751</v>
      </c>
      <c r="B79">
        <v>63864202</v>
      </c>
      <c r="C79" s="2" t="s">
        <v>13</v>
      </c>
      <c r="D79" s="5">
        <v>45708</v>
      </c>
      <c r="E79" s="32" t="s">
        <v>248</v>
      </c>
      <c r="F79" s="1" t="s">
        <v>18</v>
      </c>
      <c r="G79" s="3">
        <v>4.0999999999999996</v>
      </c>
      <c r="H79" s="2">
        <v>1</v>
      </c>
      <c r="I79" s="1" t="s">
        <v>16</v>
      </c>
      <c r="J79" s="1" t="s">
        <v>16</v>
      </c>
      <c r="K79" t="str">
        <f>VLOOKUP(B79,'רכבים מעקב טיפולים_2025 (2)'!$E:$F,2,)</f>
        <v xml:space="preserve">אבי ברכה </v>
      </c>
      <c r="M79" t="str">
        <f t="shared" si="1"/>
        <v>no</v>
      </c>
    </row>
    <row r="80" spans="1:13" x14ac:dyDescent="0.35">
      <c r="A80">
        <v>925000603751</v>
      </c>
      <c r="B80">
        <v>63864202</v>
      </c>
      <c r="C80" s="2" t="s">
        <v>13</v>
      </c>
      <c r="D80" s="5">
        <v>45708</v>
      </c>
      <c r="E80" s="32" t="s">
        <v>248</v>
      </c>
      <c r="F80" s="1" t="s">
        <v>33</v>
      </c>
      <c r="G80" s="3">
        <v>-1.41</v>
      </c>
      <c r="H80" s="2">
        <v>1</v>
      </c>
      <c r="I80" s="1" t="s">
        <v>16</v>
      </c>
      <c r="J80" s="1" t="s">
        <v>16</v>
      </c>
      <c r="K80" t="str">
        <f>VLOOKUP(B80,'רכבים מעקב טיפולים_2025 (2)'!$E:$F,2,)</f>
        <v xml:space="preserve">אבי ברכה </v>
      </c>
      <c r="M80" t="str">
        <f t="shared" si="1"/>
        <v>no</v>
      </c>
    </row>
    <row r="81" spans="1:13" x14ac:dyDescent="0.35">
      <c r="A81">
        <v>925000603751</v>
      </c>
      <c r="B81">
        <v>63864202</v>
      </c>
      <c r="C81" s="2" t="s">
        <v>13</v>
      </c>
      <c r="D81" s="5">
        <v>45708</v>
      </c>
      <c r="E81" s="32" t="s">
        <v>248</v>
      </c>
      <c r="F81" s="1" t="s">
        <v>51</v>
      </c>
      <c r="G81" s="3">
        <v>2.93</v>
      </c>
      <c r="H81" s="2">
        <v>1</v>
      </c>
      <c r="I81" s="1" t="s">
        <v>16</v>
      </c>
      <c r="J81" s="1" t="s">
        <v>16</v>
      </c>
      <c r="K81" t="str">
        <f>VLOOKUP(B81,'רכבים מעקב טיפולים_2025 (2)'!$E:$F,2,)</f>
        <v xml:space="preserve">אבי ברכה </v>
      </c>
      <c r="M81" t="str">
        <f t="shared" si="1"/>
        <v>no</v>
      </c>
    </row>
    <row r="82" spans="1:13" x14ac:dyDescent="0.35">
      <c r="A82">
        <v>925000603751</v>
      </c>
      <c r="B82">
        <v>63864202</v>
      </c>
      <c r="C82" s="2" t="s">
        <v>13</v>
      </c>
      <c r="D82" s="5">
        <v>45708</v>
      </c>
      <c r="E82" s="32" t="s">
        <v>248</v>
      </c>
      <c r="F82" s="1" t="s">
        <v>31</v>
      </c>
      <c r="G82" s="3">
        <v>2.93</v>
      </c>
      <c r="H82" s="2">
        <v>1</v>
      </c>
      <c r="I82" s="1" t="s">
        <v>16</v>
      </c>
      <c r="J82" s="1" t="s">
        <v>16</v>
      </c>
      <c r="K82" t="str">
        <f>VLOOKUP(B82,'רכבים מעקב טיפולים_2025 (2)'!$E:$F,2,)</f>
        <v xml:space="preserve">אבי ברכה </v>
      </c>
      <c r="M82" t="str">
        <f t="shared" si="1"/>
        <v>no</v>
      </c>
    </row>
    <row r="83" spans="1:13" x14ac:dyDescent="0.35">
      <c r="A83">
        <v>925000603751</v>
      </c>
      <c r="B83">
        <v>63864202</v>
      </c>
      <c r="C83" s="2" t="s">
        <v>13</v>
      </c>
      <c r="D83" s="5">
        <v>45708</v>
      </c>
      <c r="E83" s="32" t="s">
        <v>248</v>
      </c>
      <c r="F83" s="1" t="s">
        <v>33</v>
      </c>
      <c r="G83" s="3">
        <v>-1.41</v>
      </c>
      <c r="H83" s="2">
        <v>1</v>
      </c>
      <c r="I83" s="1" t="s">
        <v>16</v>
      </c>
      <c r="J83" s="1" t="s">
        <v>16</v>
      </c>
      <c r="K83" t="str">
        <f>VLOOKUP(B83,'רכבים מעקב טיפולים_2025 (2)'!$E:$F,2,)</f>
        <v xml:space="preserve">אבי ברכה </v>
      </c>
      <c r="M83" t="str">
        <f t="shared" si="1"/>
        <v>no</v>
      </c>
    </row>
    <row r="84" spans="1:13" x14ac:dyDescent="0.35">
      <c r="A84">
        <v>925000603751</v>
      </c>
      <c r="B84">
        <v>63864202</v>
      </c>
      <c r="C84" s="2" t="s">
        <v>13</v>
      </c>
      <c r="D84" s="5">
        <v>45708</v>
      </c>
      <c r="E84" s="32" t="s">
        <v>248</v>
      </c>
      <c r="F84" s="1" t="s">
        <v>15</v>
      </c>
      <c r="G84" s="3">
        <v>4.0999999999999996</v>
      </c>
      <c r="H84" s="2">
        <v>1</v>
      </c>
      <c r="I84" s="1" t="s">
        <v>16</v>
      </c>
      <c r="J84" s="1" t="s">
        <v>16</v>
      </c>
      <c r="K84" t="str">
        <f>VLOOKUP(B84,'רכבים מעקב טיפולים_2025 (2)'!$E:$F,2,)</f>
        <v xml:space="preserve">אבי ברכה </v>
      </c>
      <c r="M84" t="str">
        <f t="shared" si="1"/>
        <v>no</v>
      </c>
    </row>
    <row r="85" spans="1:13" x14ac:dyDescent="0.35">
      <c r="A85">
        <v>925000603751</v>
      </c>
      <c r="B85">
        <v>63864202</v>
      </c>
      <c r="C85" s="2" t="s">
        <v>13</v>
      </c>
      <c r="D85" s="5">
        <v>45678</v>
      </c>
      <c r="E85" s="32" t="s">
        <v>250</v>
      </c>
      <c r="F85" s="1" t="s">
        <v>18</v>
      </c>
      <c r="G85" s="3">
        <v>4.0999999999999996</v>
      </c>
      <c r="H85" s="2">
        <v>1</v>
      </c>
      <c r="I85" s="1" t="s">
        <v>16</v>
      </c>
      <c r="J85" s="1" t="s">
        <v>16</v>
      </c>
      <c r="K85" t="str">
        <f>VLOOKUP(B85,'רכבים מעקב טיפולים_2025 (2)'!$E:$F,2,)</f>
        <v xml:space="preserve">אבי ברכה </v>
      </c>
      <c r="M85" t="str">
        <f t="shared" si="1"/>
        <v>no</v>
      </c>
    </row>
    <row r="86" spans="1:13" x14ac:dyDescent="0.35">
      <c r="A86">
        <v>925000603751</v>
      </c>
      <c r="B86">
        <v>63864202</v>
      </c>
      <c r="C86" s="2" t="s">
        <v>13</v>
      </c>
      <c r="D86" s="5">
        <v>45678</v>
      </c>
      <c r="E86" s="32" t="s">
        <v>250</v>
      </c>
      <c r="F86" s="1" t="s">
        <v>33</v>
      </c>
      <c r="G86" s="3">
        <v>-1.41</v>
      </c>
      <c r="H86" s="2">
        <v>1</v>
      </c>
      <c r="I86" s="1" t="s">
        <v>16</v>
      </c>
      <c r="J86" s="1" t="s">
        <v>16</v>
      </c>
      <c r="K86" t="str">
        <f>VLOOKUP(B86,'רכבים מעקב טיפולים_2025 (2)'!$E:$F,2,)</f>
        <v xml:space="preserve">אבי ברכה </v>
      </c>
      <c r="M86" t="str">
        <f t="shared" si="1"/>
        <v>no</v>
      </c>
    </row>
    <row r="87" spans="1:13" x14ac:dyDescent="0.35">
      <c r="A87">
        <v>925000603751</v>
      </c>
      <c r="B87">
        <v>63864202</v>
      </c>
      <c r="C87" s="2" t="s">
        <v>13</v>
      </c>
      <c r="D87" s="5">
        <v>45678</v>
      </c>
      <c r="E87" s="32" t="s">
        <v>250</v>
      </c>
      <c r="F87" s="1" t="s">
        <v>51</v>
      </c>
      <c r="G87" s="3">
        <v>2.93</v>
      </c>
      <c r="H87" s="2">
        <v>1</v>
      </c>
      <c r="I87" s="1" t="s">
        <v>16</v>
      </c>
      <c r="J87" s="1" t="s">
        <v>16</v>
      </c>
      <c r="K87" t="str">
        <f>VLOOKUP(B87,'רכבים מעקב טיפולים_2025 (2)'!$E:$F,2,)</f>
        <v xml:space="preserve">אבי ברכה </v>
      </c>
      <c r="M87" t="str">
        <f t="shared" si="1"/>
        <v>no</v>
      </c>
    </row>
    <row r="88" spans="1:13" x14ac:dyDescent="0.35">
      <c r="A88">
        <v>925000603751</v>
      </c>
      <c r="B88">
        <v>63864202</v>
      </c>
      <c r="C88" s="2" t="s">
        <v>13</v>
      </c>
      <c r="D88" s="5">
        <v>45684</v>
      </c>
      <c r="E88" s="32" t="s">
        <v>251</v>
      </c>
      <c r="F88" s="1" t="s">
        <v>18</v>
      </c>
      <c r="G88" s="3">
        <v>4.0999999999999996</v>
      </c>
      <c r="H88" s="2">
        <v>1</v>
      </c>
      <c r="I88" s="1" t="s">
        <v>16</v>
      </c>
      <c r="J88" s="1" t="s">
        <v>16</v>
      </c>
      <c r="K88" t="str">
        <f>VLOOKUP(B88,'רכבים מעקב טיפולים_2025 (2)'!$E:$F,2,)</f>
        <v xml:space="preserve">אבי ברכה </v>
      </c>
      <c r="M88" t="str">
        <f t="shared" si="1"/>
        <v>no</v>
      </c>
    </row>
    <row r="89" spans="1:13" x14ac:dyDescent="0.35">
      <c r="A89">
        <v>925000603751</v>
      </c>
      <c r="B89">
        <v>63864202</v>
      </c>
      <c r="C89" s="2" t="s">
        <v>13</v>
      </c>
      <c r="D89" s="5">
        <v>45687</v>
      </c>
      <c r="E89" s="32" t="s">
        <v>248</v>
      </c>
      <c r="F89" s="1" t="s">
        <v>51</v>
      </c>
      <c r="G89" s="3">
        <v>2.93</v>
      </c>
      <c r="H89" s="2">
        <v>1</v>
      </c>
      <c r="I89" s="1" t="s">
        <v>16</v>
      </c>
      <c r="J89" s="1" t="s">
        <v>16</v>
      </c>
      <c r="K89" t="str">
        <f>VLOOKUP(B89,'רכבים מעקב טיפולים_2025 (2)'!$E:$F,2,)</f>
        <v xml:space="preserve">אבי ברכה </v>
      </c>
      <c r="M89" t="str">
        <f t="shared" si="1"/>
        <v>no</v>
      </c>
    </row>
    <row r="90" spans="1:13" x14ac:dyDescent="0.35">
      <c r="A90">
        <v>925000603751</v>
      </c>
      <c r="B90">
        <v>63864202</v>
      </c>
      <c r="C90" s="2" t="s">
        <v>13</v>
      </c>
      <c r="D90" s="5">
        <v>45687</v>
      </c>
      <c r="E90" s="32" t="s">
        <v>248</v>
      </c>
      <c r="F90" s="1" t="s">
        <v>15</v>
      </c>
      <c r="G90" s="3">
        <v>4.0999999999999996</v>
      </c>
      <c r="H90" s="2">
        <v>1</v>
      </c>
      <c r="I90" s="1" t="s">
        <v>16</v>
      </c>
      <c r="J90" s="1" t="s">
        <v>16</v>
      </c>
      <c r="K90" t="str">
        <f>VLOOKUP(B90,'רכבים מעקב טיפולים_2025 (2)'!$E:$F,2,)</f>
        <v xml:space="preserve">אבי ברכה </v>
      </c>
      <c r="M90" t="str">
        <f t="shared" si="1"/>
        <v>no</v>
      </c>
    </row>
    <row r="91" spans="1:13" x14ac:dyDescent="0.35">
      <c r="A91">
        <v>925000603751</v>
      </c>
      <c r="B91">
        <v>73382101</v>
      </c>
      <c r="C91" s="2" t="s">
        <v>13</v>
      </c>
      <c r="D91" s="5">
        <v>45703</v>
      </c>
      <c r="E91" s="32" t="s">
        <v>252</v>
      </c>
      <c r="F91" s="1" t="s">
        <v>25</v>
      </c>
      <c r="G91" s="3">
        <v>2.34</v>
      </c>
      <c r="H91" s="2">
        <v>1</v>
      </c>
      <c r="I91" s="1" t="s">
        <v>16</v>
      </c>
      <c r="J91" s="1" t="s">
        <v>16</v>
      </c>
      <c r="K91" t="str">
        <f>VLOOKUP(B91,'רכבים מעקב טיפולים_2025 (2)'!$E:$F,2,)</f>
        <v>ארז שפירא(מאגר)</v>
      </c>
      <c r="M91" t="str">
        <f t="shared" si="1"/>
        <v>yes</v>
      </c>
    </row>
    <row r="92" spans="1:13" x14ac:dyDescent="0.35">
      <c r="A92">
        <v>925000603751</v>
      </c>
      <c r="B92">
        <v>73382101</v>
      </c>
      <c r="C92" s="2" t="s">
        <v>13</v>
      </c>
      <c r="D92" s="5">
        <v>45703</v>
      </c>
      <c r="E92" s="32" t="s">
        <v>252</v>
      </c>
      <c r="F92" s="1" t="s">
        <v>97</v>
      </c>
      <c r="G92" s="3">
        <v>2.34</v>
      </c>
      <c r="H92" s="2">
        <v>1</v>
      </c>
      <c r="I92" s="1" t="s">
        <v>16</v>
      </c>
      <c r="J92" s="1" t="s">
        <v>16</v>
      </c>
      <c r="K92" t="str">
        <f>VLOOKUP(B92,'רכבים מעקב טיפולים_2025 (2)'!$E:$F,2,)</f>
        <v>ארז שפירא(מאגר)</v>
      </c>
      <c r="M92" t="str">
        <f t="shared" si="1"/>
        <v>yes</v>
      </c>
    </row>
    <row r="93" spans="1:13" x14ac:dyDescent="0.35">
      <c r="A93">
        <v>925000603751</v>
      </c>
      <c r="B93">
        <v>73382101</v>
      </c>
      <c r="C93" s="2" t="s">
        <v>13</v>
      </c>
      <c r="D93" s="5">
        <v>45705</v>
      </c>
      <c r="E93" s="32" t="s">
        <v>251</v>
      </c>
      <c r="F93" s="1" t="s">
        <v>18</v>
      </c>
      <c r="G93" s="3">
        <v>4.0999999999999996</v>
      </c>
      <c r="H93" s="2">
        <v>1</v>
      </c>
      <c r="I93" s="1" t="s">
        <v>16</v>
      </c>
      <c r="J93" s="1" t="s">
        <v>16</v>
      </c>
      <c r="K93" t="str">
        <f>VLOOKUP(B93,'רכבים מעקב טיפולים_2025 (2)'!$E:$F,2,)</f>
        <v>ארז שפירא(מאגר)</v>
      </c>
      <c r="M93" t="str">
        <f t="shared" si="1"/>
        <v>no</v>
      </c>
    </row>
    <row r="94" spans="1:13" x14ac:dyDescent="0.35">
      <c r="A94">
        <v>925000603751</v>
      </c>
      <c r="B94">
        <v>73382101</v>
      </c>
      <c r="C94" s="2" t="s">
        <v>13</v>
      </c>
      <c r="D94" s="5">
        <v>45705</v>
      </c>
      <c r="E94" s="32" t="s">
        <v>251</v>
      </c>
      <c r="F94" s="1" t="s">
        <v>15</v>
      </c>
      <c r="G94" s="3">
        <v>4.0999999999999996</v>
      </c>
      <c r="H94" s="2">
        <v>1</v>
      </c>
      <c r="I94" s="1" t="s">
        <v>16</v>
      </c>
      <c r="J94" s="1" t="s">
        <v>16</v>
      </c>
      <c r="K94" t="str">
        <f>VLOOKUP(B94,'רכבים מעקב טיפולים_2025 (2)'!$E:$F,2,)</f>
        <v>ארז שפירא(מאגר)</v>
      </c>
      <c r="M94" t="str">
        <f t="shared" si="1"/>
        <v>no</v>
      </c>
    </row>
    <row r="95" spans="1:13" x14ac:dyDescent="0.35">
      <c r="A95">
        <v>925000603751</v>
      </c>
      <c r="B95">
        <v>73382101</v>
      </c>
      <c r="C95" s="2" t="s">
        <v>13</v>
      </c>
      <c r="D95" s="5">
        <v>45681</v>
      </c>
      <c r="E95" s="32" t="s">
        <v>253</v>
      </c>
      <c r="F95" s="1" t="s">
        <v>25</v>
      </c>
      <c r="G95" s="3">
        <v>2.34</v>
      </c>
      <c r="H95" s="2">
        <v>1</v>
      </c>
      <c r="I95" s="1" t="s">
        <v>16</v>
      </c>
      <c r="J95" s="1" t="s">
        <v>16</v>
      </c>
      <c r="K95" t="str">
        <f>VLOOKUP(B95,'רכבים מעקב טיפולים_2025 (2)'!$E:$F,2,)</f>
        <v>ארז שפירא(מאגר)</v>
      </c>
      <c r="M95" t="str">
        <f t="shared" si="1"/>
        <v>yes</v>
      </c>
    </row>
    <row r="96" spans="1:13" x14ac:dyDescent="0.35">
      <c r="A96">
        <v>925000603751</v>
      </c>
      <c r="B96">
        <v>73382101</v>
      </c>
      <c r="C96" s="2" t="s">
        <v>13</v>
      </c>
      <c r="D96" s="5">
        <v>45681</v>
      </c>
      <c r="E96" s="32" t="s">
        <v>253</v>
      </c>
      <c r="F96" s="1" t="s">
        <v>15</v>
      </c>
      <c r="G96" s="3">
        <v>4.0999999999999996</v>
      </c>
      <c r="H96" s="2">
        <v>1</v>
      </c>
      <c r="I96" s="1" t="s">
        <v>16</v>
      </c>
      <c r="J96" s="1" t="s">
        <v>16</v>
      </c>
      <c r="K96" t="str">
        <f>VLOOKUP(B96,'רכבים מעקב טיפולים_2025 (2)'!$E:$F,2,)</f>
        <v>ארז שפירא(מאגר)</v>
      </c>
      <c r="M96" t="str">
        <f t="shared" si="1"/>
        <v>yes</v>
      </c>
    </row>
    <row r="97" spans="1:13" x14ac:dyDescent="0.35">
      <c r="A97">
        <v>925000603751</v>
      </c>
      <c r="B97">
        <v>73382101</v>
      </c>
      <c r="C97" s="2" t="s">
        <v>13</v>
      </c>
      <c r="D97" s="5">
        <v>45684</v>
      </c>
      <c r="E97" s="32" t="s">
        <v>251</v>
      </c>
      <c r="F97" s="1" t="s">
        <v>18</v>
      </c>
      <c r="G97" s="3">
        <v>4.0999999999999996</v>
      </c>
      <c r="H97" s="2">
        <v>1</v>
      </c>
      <c r="I97" s="1" t="s">
        <v>16</v>
      </c>
      <c r="J97" s="1" t="s">
        <v>16</v>
      </c>
      <c r="K97" t="str">
        <f>VLOOKUP(B97,'רכבים מעקב טיפולים_2025 (2)'!$E:$F,2,)</f>
        <v>ארז שפירא(מאגר)</v>
      </c>
      <c r="M97" t="str">
        <f t="shared" si="1"/>
        <v>no</v>
      </c>
    </row>
    <row r="98" spans="1:13" x14ac:dyDescent="0.35">
      <c r="A98">
        <v>925000603751</v>
      </c>
      <c r="B98">
        <v>73382101</v>
      </c>
      <c r="C98" s="2" t="s">
        <v>13</v>
      </c>
      <c r="D98" s="5">
        <v>45686</v>
      </c>
      <c r="E98" s="32" t="s">
        <v>246</v>
      </c>
      <c r="F98" s="1" t="s">
        <v>15</v>
      </c>
      <c r="G98" s="3">
        <v>4.0999999999999996</v>
      </c>
      <c r="H98" s="2">
        <v>1</v>
      </c>
      <c r="I98" s="1" t="s">
        <v>16</v>
      </c>
      <c r="J98" s="1" t="s">
        <v>16</v>
      </c>
      <c r="K98" t="str">
        <f>VLOOKUP(B98,'רכבים מעקב טיפולים_2025 (2)'!$E:$F,2,)</f>
        <v>ארז שפירא(מאגר)</v>
      </c>
      <c r="M98" t="str">
        <f t="shared" si="1"/>
        <v>no</v>
      </c>
    </row>
    <row r="99" spans="1:13" x14ac:dyDescent="0.35">
      <c r="A99">
        <v>925000603751</v>
      </c>
      <c r="B99">
        <v>76886302</v>
      </c>
      <c r="C99" s="2" t="s">
        <v>13</v>
      </c>
      <c r="D99" s="5">
        <v>45698</v>
      </c>
      <c r="E99" s="32" t="s">
        <v>251</v>
      </c>
      <c r="F99" s="1" t="s">
        <v>51</v>
      </c>
      <c r="G99" s="3">
        <v>2.93</v>
      </c>
      <c r="H99" s="2">
        <v>1</v>
      </c>
      <c r="I99" s="1" t="s">
        <v>16</v>
      </c>
      <c r="J99" s="1" t="s">
        <v>16</v>
      </c>
      <c r="K99" t="str">
        <f>VLOOKUP(B99,'רכבים מעקב טיפולים_2025 (2)'!$E:$F,2,)</f>
        <v>יניב הררי</v>
      </c>
      <c r="M99" t="str">
        <f t="shared" si="1"/>
        <v>no</v>
      </c>
    </row>
    <row r="100" spans="1:13" x14ac:dyDescent="0.35">
      <c r="A100">
        <v>925000603751</v>
      </c>
      <c r="B100">
        <v>76886302</v>
      </c>
      <c r="C100" s="2" t="s">
        <v>13</v>
      </c>
      <c r="D100" s="5">
        <v>45698</v>
      </c>
      <c r="E100" s="32" t="s">
        <v>251</v>
      </c>
      <c r="F100" s="1" t="s">
        <v>31</v>
      </c>
      <c r="G100" s="3">
        <v>2.93</v>
      </c>
      <c r="H100" s="2">
        <v>1</v>
      </c>
      <c r="I100" s="1" t="s">
        <v>16</v>
      </c>
      <c r="J100" s="1" t="s">
        <v>16</v>
      </c>
      <c r="K100" t="str">
        <f>VLOOKUP(B100,'רכבים מעקב טיפולים_2025 (2)'!$E:$F,2,)</f>
        <v>יניב הררי</v>
      </c>
      <c r="M100" t="str">
        <f t="shared" si="1"/>
        <v>no</v>
      </c>
    </row>
    <row r="101" spans="1:13" x14ac:dyDescent="0.35">
      <c r="A101">
        <v>925000603751</v>
      </c>
      <c r="B101">
        <v>76886302</v>
      </c>
      <c r="C101" s="2" t="s">
        <v>13</v>
      </c>
      <c r="D101" s="5">
        <v>45678</v>
      </c>
      <c r="E101" s="32" t="s">
        <v>250</v>
      </c>
      <c r="F101" s="1" t="s">
        <v>51</v>
      </c>
      <c r="G101" s="3">
        <v>2.93</v>
      </c>
      <c r="H101" s="2">
        <v>1</v>
      </c>
      <c r="I101" s="1" t="s">
        <v>16</v>
      </c>
      <c r="J101" s="1" t="s">
        <v>16</v>
      </c>
      <c r="K101" t="str">
        <f>VLOOKUP(B101,'רכבים מעקב טיפולים_2025 (2)'!$E:$F,2,)</f>
        <v>יניב הררי</v>
      </c>
      <c r="M101" t="str">
        <f t="shared" si="1"/>
        <v>no</v>
      </c>
    </row>
  </sheetData>
  <autoFilter ref="A5:K5" xr:uid="{4CBA8B09-E4CE-49D4-B58D-3DCB178472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563A-6332-419B-947F-EDD59774B995}">
  <dimension ref="A1:J81"/>
  <sheetViews>
    <sheetView rightToLeft="1" topLeftCell="A47" workbookViewId="0">
      <selection activeCell="A6" sqref="A6:G81"/>
    </sheetView>
  </sheetViews>
  <sheetFormatPr defaultRowHeight="14.5" x14ac:dyDescent="0.35"/>
  <cols>
    <col min="1" max="2" width="9.1796875" style="1" customWidth="1"/>
    <col min="3" max="3" width="9.1796875" style="2" customWidth="1"/>
    <col min="4" max="4" width="9.1796875" style="3" customWidth="1"/>
    <col min="5" max="5" width="9.1796875" style="1" customWidth="1"/>
    <col min="6" max="6" width="9.1796875" style="3" customWidth="1"/>
    <col min="7" max="7" width="9.1796875" style="2" customWidth="1"/>
    <col min="8" max="9" width="9.1796875" style="1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x14ac:dyDescent="0.35">
      <c r="A3" s="1" t="s">
        <v>162</v>
      </c>
    </row>
    <row r="4" spans="1:10" x14ac:dyDescent="0.35">
      <c r="A4" s="1" t="s">
        <v>161</v>
      </c>
    </row>
    <row r="5" spans="1:10" x14ac:dyDescent="0.35">
      <c r="A5" s="1" t="s">
        <v>4</v>
      </c>
      <c r="B5" s="1" t="s">
        <v>5</v>
      </c>
      <c r="C5" s="2" t="s">
        <v>6</v>
      </c>
      <c r="D5" s="3" t="s">
        <v>7</v>
      </c>
      <c r="E5" s="1" t="s">
        <v>8</v>
      </c>
      <c r="F5" s="3" t="s">
        <v>9</v>
      </c>
      <c r="G5" s="2" t="s">
        <v>10</v>
      </c>
      <c r="H5" s="1" t="s">
        <v>11</v>
      </c>
      <c r="I5" s="1" t="s">
        <v>12</v>
      </c>
    </row>
    <row r="6" spans="1:10" x14ac:dyDescent="0.35">
      <c r="A6">
        <v>925000899814</v>
      </c>
      <c r="B6">
        <v>13802001</v>
      </c>
      <c r="C6" s="2" t="s">
        <v>13</v>
      </c>
      <c r="D6" s="3" t="s">
        <v>160</v>
      </c>
      <c r="E6" s="1" t="s">
        <v>15</v>
      </c>
      <c r="F6" s="3">
        <v>4.0999999999999996</v>
      </c>
      <c r="G6" s="2">
        <v>1</v>
      </c>
      <c r="H6" s="1" t="s">
        <v>16</v>
      </c>
      <c r="I6" s="1" t="s">
        <v>16</v>
      </c>
      <c r="J6" t="str">
        <f>VLOOKUP(B6,'רכבים מעקב טיפולים_2025 (2)'!$E:$F,2,)</f>
        <v xml:space="preserve">גאיה שמעוני </v>
      </c>
    </row>
    <row r="7" spans="1:10" x14ac:dyDescent="0.35">
      <c r="A7">
        <v>925000899814</v>
      </c>
      <c r="B7">
        <v>13802001</v>
      </c>
      <c r="C7" s="2" t="s">
        <v>13</v>
      </c>
      <c r="D7" s="3" t="s">
        <v>159</v>
      </c>
      <c r="E7" s="1" t="s">
        <v>25</v>
      </c>
      <c r="F7" s="3">
        <v>2.34</v>
      </c>
      <c r="G7" s="2">
        <v>1</v>
      </c>
      <c r="H7" s="1" t="s">
        <v>16</v>
      </c>
      <c r="I7" s="1" t="s">
        <v>16</v>
      </c>
      <c r="J7" t="str">
        <f>VLOOKUP(B7,'רכבים מעקב טיפולים_2025 (2)'!$E:$F,2,)</f>
        <v xml:space="preserve">גאיה שמעוני </v>
      </c>
    </row>
    <row r="8" spans="1:10" x14ac:dyDescent="0.35">
      <c r="A8">
        <v>925000899814</v>
      </c>
      <c r="B8">
        <v>13802001</v>
      </c>
      <c r="C8" s="2" t="s">
        <v>13</v>
      </c>
      <c r="D8" s="3" t="s">
        <v>158</v>
      </c>
      <c r="E8" s="1" t="s">
        <v>15</v>
      </c>
      <c r="F8" s="3">
        <v>4.0999999999999996</v>
      </c>
      <c r="G8" s="2">
        <v>1</v>
      </c>
      <c r="H8" s="1" t="s">
        <v>16</v>
      </c>
      <c r="I8" s="1" t="s">
        <v>16</v>
      </c>
      <c r="J8" t="str">
        <f>VLOOKUP(B8,'רכבים מעקב טיפולים_2025 (2)'!$E:$F,2,)</f>
        <v xml:space="preserve">גאיה שמעוני </v>
      </c>
    </row>
    <row r="9" spans="1:10" x14ac:dyDescent="0.35">
      <c r="A9">
        <v>925000899814</v>
      </c>
      <c r="B9">
        <v>13802001</v>
      </c>
      <c r="C9" s="2" t="s">
        <v>13</v>
      </c>
      <c r="D9" s="3" t="s">
        <v>157</v>
      </c>
      <c r="E9" s="1" t="s">
        <v>15</v>
      </c>
      <c r="F9" s="3">
        <v>4.0999999999999996</v>
      </c>
      <c r="G9" s="2">
        <v>1</v>
      </c>
      <c r="H9" s="1" t="s">
        <v>16</v>
      </c>
      <c r="I9" s="1" t="s">
        <v>16</v>
      </c>
      <c r="J9" t="str">
        <f>VLOOKUP(B9,'רכבים מעקב טיפולים_2025 (2)'!$E:$F,2,)</f>
        <v xml:space="preserve">גאיה שמעוני </v>
      </c>
    </row>
    <row r="10" spans="1:10" x14ac:dyDescent="0.35">
      <c r="A10">
        <v>925000899814</v>
      </c>
      <c r="B10">
        <v>13802001</v>
      </c>
      <c r="C10" s="2" t="s">
        <v>13</v>
      </c>
      <c r="D10" s="3" t="s">
        <v>156</v>
      </c>
      <c r="E10" s="1" t="s">
        <v>18</v>
      </c>
      <c r="F10" s="3">
        <v>4.0999999999999996</v>
      </c>
      <c r="G10" s="2">
        <v>1</v>
      </c>
      <c r="H10" s="1" t="s">
        <v>16</v>
      </c>
      <c r="I10" s="1" t="s">
        <v>16</v>
      </c>
      <c r="J10" t="str">
        <f>VLOOKUP(B10,'רכבים מעקב טיפולים_2025 (2)'!$E:$F,2,)</f>
        <v xml:space="preserve">גאיה שמעוני </v>
      </c>
    </row>
    <row r="11" spans="1:10" x14ac:dyDescent="0.35">
      <c r="A11">
        <v>925000899814</v>
      </c>
      <c r="B11">
        <v>51513101</v>
      </c>
      <c r="C11" s="2" t="s">
        <v>13</v>
      </c>
      <c r="D11" s="3" t="s">
        <v>155</v>
      </c>
      <c r="E11" s="1" t="s">
        <v>18</v>
      </c>
      <c r="F11" s="3">
        <v>4.0999999999999996</v>
      </c>
      <c r="G11" s="2">
        <v>1</v>
      </c>
      <c r="H11" s="1" t="s">
        <v>16</v>
      </c>
      <c r="I11" s="1" t="s">
        <v>16</v>
      </c>
      <c r="J11" t="str">
        <f>VLOOKUP(B11,'רכבים מעקב טיפולים_2025 (2)'!$E:$F,2,)</f>
        <v>יגאל פניאל</v>
      </c>
    </row>
    <row r="12" spans="1:10" x14ac:dyDescent="0.35">
      <c r="A12">
        <v>925000899814</v>
      </c>
      <c r="B12">
        <v>51513101</v>
      </c>
      <c r="C12" s="2" t="s">
        <v>13</v>
      </c>
      <c r="D12" s="3" t="s">
        <v>154</v>
      </c>
      <c r="E12" s="1" t="s">
        <v>51</v>
      </c>
      <c r="F12" s="3">
        <v>2.93</v>
      </c>
      <c r="G12" s="2">
        <v>1</v>
      </c>
      <c r="H12" s="1" t="s">
        <v>16</v>
      </c>
      <c r="I12" s="1" t="s">
        <v>16</v>
      </c>
      <c r="J12" t="str">
        <f>VLOOKUP(B12,'רכבים מעקב טיפולים_2025 (2)'!$E:$F,2,)</f>
        <v>יגאל פניאל</v>
      </c>
    </row>
    <row r="13" spans="1:10" x14ac:dyDescent="0.35">
      <c r="A13">
        <v>925000899814</v>
      </c>
      <c r="B13">
        <v>51513101</v>
      </c>
      <c r="C13" s="2" t="s">
        <v>13</v>
      </c>
      <c r="D13" s="3" t="s">
        <v>154</v>
      </c>
      <c r="E13" s="1" t="s">
        <v>33</v>
      </c>
      <c r="F13" s="3">
        <v>-1.41</v>
      </c>
      <c r="G13" s="2">
        <v>1</v>
      </c>
      <c r="H13" s="1" t="s">
        <v>16</v>
      </c>
      <c r="I13" s="1" t="s">
        <v>16</v>
      </c>
      <c r="J13" t="str">
        <f>VLOOKUP(B13,'רכבים מעקב טיפולים_2025 (2)'!$E:$F,2,)</f>
        <v>יגאל פניאל</v>
      </c>
    </row>
    <row r="14" spans="1:10" x14ac:dyDescent="0.35">
      <c r="A14">
        <v>925000899814</v>
      </c>
      <c r="B14">
        <v>51513101</v>
      </c>
      <c r="C14" s="2" t="s">
        <v>13</v>
      </c>
      <c r="D14" s="3" t="s">
        <v>153</v>
      </c>
      <c r="E14" s="1" t="s">
        <v>15</v>
      </c>
      <c r="F14" s="3">
        <v>4.0999999999999996</v>
      </c>
      <c r="G14" s="2">
        <v>1</v>
      </c>
      <c r="H14" s="1" t="s">
        <v>16</v>
      </c>
      <c r="I14" s="1" t="s">
        <v>16</v>
      </c>
      <c r="J14" t="str">
        <f>VLOOKUP(B14,'רכבים מעקב טיפולים_2025 (2)'!$E:$F,2,)</f>
        <v>יגאל פניאל</v>
      </c>
    </row>
    <row r="15" spans="1:10" x14ac:dyDescent="0.35">
      <c r="A15">
        <v>925000899814</v>
      </c>
      <c r="B15">
        <v>53484801</v>
      </c>
      <c r="C15" s="2" t="s">
        <v>13</v>
      </c>
      <c r="D15" s="3" t="s">
        <v>152</v>
      </c>
      <c r="E15" s="1" t="s">
        <v>18</v>
      </c>
      <c r="F15" s="3">
        <v>4.0999999999999996</v>
      </c>
      <c r="G15" s="2">
        <v>1</v>
      </c>
      <c r="H15" s="1" t="s">
        <v>16</v>
      </c>
      <c r="I15" s="1" t="s">
        <v>16</v>
      </c>
      <c r="J15" t="str">
        <f>VLOOKUP(B15,'רכבים מעקב טיפולים_2025 (2)'!$E:$F,2,)</f>
        <v>איציק גבע</v>
      </c>
    </row>
    <row r="16" spans="1:10" x14ac:dyDescent="0.35">
      <c r="A16">
        <v>925000899814</v>
      </c>
      <c r="B16">
        <v>53484801</v>
      </c>
      <c r="C16" s="2" t="s">
        <v>13</v>
      </c>
      <c r="D16" s="3" t="s">
        <v>151</v>
      </c>
      <c r="E16" s="1" t="s">
        <v>31</v>
      </c>
      <c r="F16" s="3">
        <v>2.93</v>
      </c>
      <c r="G16" s="2">
        <v>1</v>
      </c>
      <c r="H16" s="1" t="s">
        <v>16</v>
      </c>
      <c r="I16" s="1" t="s">
        <v>16</v>
      </c>
      <c r="J16" t="str">
        <f>VLOOKUP(B16,'רכבים מעקב טיפולים_2025 (2)'!$E:$F,2,)</f>
        <v>איציק גבע</v>
      </c>
    </row>
    <row r="17" spans="1:10" x14ac:dyDescent="0.35">
      <c r="A17">
        <v>925000899814</v>
      </c>
      <c r="B17">
        <v>53484801</v>
      </c>
      <c r="C17" s="2" t="s">
        <v>13</v>
      </c>
      <c r="D17" s="3" t="s">
        <v>150</v>
      </c>
      <c r="E17" s="1" t="s">
        <v>33</v>
      </c>
      <c r="F17" s="3">
        <v>-1.41</v>
      </c>
      <c r="G17" s="2">
        <v>1</v>
      </c>
      <c r="H17" s="1" t="s">
        <v>16</v>
      </c>
      <c r="I17" s="1" t="s">
        <v>16</v>
      </c>
      <c r="J17" t="str">
        <f>VLOOKUP(B17,'רכבים מעקב טיפולים_2025 (2)'!$E:$F,2,)</f>
        <v>איציק גבע</v>
      </c>
    </row>
    <row r="18" spans="1:10" x14ac:dyDescent="0.35">
      <c r="A18">
        <v>925000899814</v>
      </c>
      <c r="B18">
        <v>53484801</v>
      </c>
      <c r="C18" s="2" t="s">
        <v>13</v>
      </c>
      <c r="D18" s="3" t="s">
        <v>150</v>
      </c>
      <c r="E18" s="1" t="s">
        <v>15</v>
      </c>
      <c r="F18" s="3">
        <v>4.0999999999999996</v>
      </c>
      <c r="G18" s="2">
        <v>1</v>
      </c>
      <c r="H18" s="1" t="s">
        <v>16</v>
      </c>
      <c r="I18" s="1" t="s">
        <v>16</v>
      </c>
      <c r="J18" t="str">
        <f>VLOOKUP(B18,'רכבים מעקב טיפולים_2025 (2)'!$E:$F,2,)</f>
        <v>איציק גבע</v>
      </c>
    </row>
    <row r="19" spans="1:10" x14ac:dyDescent="0.35">
      <c r="A19">
        <v>925000899814</v>
      </c>
      <c r="B19">
        <v>53484801</v>
      </c>
      <c r="C19" s="2" t="s">
        <v>13</v>
      </c>
      <c r="D19" s="3" t="s">
        <v>149</v>
      </c>
      <c r="E19" s="1" t="s">
        <v>25</v>
      </c>
      <c r="F19" s="3">
        <v>2.34</v>
      </c>
      <c r="G19" s="2">
        <v>1</v>
      </c>
      <c r="H19" s="1" t="s">
        <v>16</v>
      </c>
      <c r="I19" s="1" t="s">
        <v>16</v>
      </c>
      <c r="J19" t="str">
        <f>VLOOKUP(B19,'רכבים מעקב טיפולים_2025 (2)'!$E:$F,2,)</f>
        <v>איציק גבע</v>
      </c>
    </row>
    <row r="20" spans="1:10" x14ac:dyDescent="0.35">
      <c r="A20">
        <v>925000899814</v>
      </c>
      <c r="B20">
        <v>53484801</v>
      </c>
      <c r="C20" s="2" t="s">
        <v>13</v>
      </c>
      <c r="D20" s="3" t="s">
        <v>148</v>
      </c>
      <c r="E20" s="1" t="s">
        <v>31</v>
      </c>
      <c r="F20" s="3">
        <v>2.93</v>
      </c>
      <c r="G20" s="2">
        <v>1</v>
      </c>
      <c r="H20" s="1" t="s">
        <v>16</v>
      </c>
      <c r="I20" s="1" t="s">
        <v>16</v>
      </c>
      <c r="J20" t="str">
        <f>VLOOKUP(B20,'רכבים מעקב טיפולים_2025 (2)'!$E:$F,2,)</f>
        <v>איציק גבע</v>
      </c>
    </row>
    <row r="21" spans="1:10" x14ac:dyDescent="0.35">
      <c r="A21">
        <v>925000899814</v>
      </c>
      <c r="B21">
        <v>53484801</v>
      </c>
      <c r="C21" s="2" t="s">
        <v>13</v>
      </c>
      <c r="D21" s="3" t="s">
        <v>147</v>
      </c>
      <c r="E21" s="1" t="s">
        <v>15</v>
      </c>
      <c r="F21" s="3">
        <v>4.0999999999999996</v>
      </c>
      <c r="G21" s="2">
        <v>1</v>
      </c>
      <c r="H21" s="1" t="s">
        <v>16</v>
      </c>
      <c r="I21" s="1" t="s">
        <v>16</v>
      </c>
      <c r="J21" t="str">
        <f>VLOOKUP(B21,'רכבים מעקב טיפולים_2025 (2)'!$E:$F,2,)</f>
        <v>איציק גבע</v>
      </c>
    </row>
    <row r="22" spans="1:10" x14ac:dyDescent="0.35">
      <c r="A22">
        <v>925000899814</v>
      </c>
      <c r="B22">
        <v>53484801</v>
      </c>
      <c r="C22" s="2" t="s">
        <v>13</v>
      </c>
      <c r="D22" s="3" t="s">
        <v>147</v>
      </c>
      <c r="E22" s="1" t="s">
        <v>33</v>
      </c>
      <c r="F22" s="3">
        <v>-1.41</v>
      </c>
      <c r="G22" s="2">
        <v>1</v>
      </c>
      <c r="H22" s="1" t="s">
        <v>16</v>
      </c>
      <c r="I22" s="1" t="s">
        <v>16</v>
      </c>
      <c r="J22" t="str">
        <f>VLOOKUP(B22,'רכבים מעקב טיפולים_2025 (2)'!$E:$F,2,)</f>
        <v>איציק גבע</v>
      </c>
    </row>
    <row r="23" spans="1:10" x14ac:dyDescent="0.35">
      <c r="A23">
        <v>925000899814</v>
      </c>
      <c r="B23">
        <v>53484801</v>
      </c>
      <c r="C23" s="2" t="s">
        <v>13</v>
      </c>
      <c r="D23" s="3" t="s">
        <v>146</v>
      </c>
      <c r="E23" s="1" t="s">
        <v>15</v>
      </c>
      <c r="F23" s="3">
        <v>4.0999999999999996</v>
      </c>
      <c r="G23" s="2">
        <v>1</v>
      </c>
      <c r="H23" s="1" t="s">
        <v>16</v>
      </c>
      <c r="I23" s="1" t="s">
        <v>16</v>
      </c>
      <c r="J23" t="str">
        <f>VLOOKUP(B23,'רכבים מעקב טיפולים_2025 (2)'!$E:$F,2,)</f>
        <v>איציק גבע</v>
      </c>
    </row>
    <row r="24" spans="1:10" x14ac:dyDescent="0.35">
      <c r="A24">
        <v>925000899814</v>
      </c>
      <c r="B24">
        <v>53484801</v>
      </c>
      <c r="C24" s="2" t="s">
        <v>13</v>
      </c>
      <c r="D24" s="3" t="s">
        <v>145</v>
      </c>
      <c r="E24" s="1" t="s">
        <v>18</v>
      </c>
      <c r="F24" s="3">
        <v>4.0999999999999996</v>
      </c>
      <c r="G24" s="2">
        <v>1</v>
      </c>
      <c r="H24" s="1" t="s">
        <v>16</v>
      </c>
      <c r="I24" s="1" t="s">
        <v>16</v>
      </c>
      <c r="J24" t="str">
        <f>VLOOKUP(B24,'רכבים מעקב טיפולים_2025 (2)'!$E:$F,2,)</f>
        <v>איציק גבע</v>
      </c>
    </row>
    <row r="25" spans="1:10" x14ac:dyDescent="0.35">
      <c r="A25">
        <v>925000899814</v>
      </c>
      <c r="B25">
        <v>53484801</v>
      </c>
      <c r="C25" s="2" t="s">
        <v>13</v>
      </c>
      <c r="D25" s="3" t="s">
        <v>144</v>
      </c>
      <c r="E25" s="1" t="s">
        <v>15</v>
      </c>
      <c r="F25" s="3">
        <v>4.0999999999999996</v>
      </c>
      <c r="G25" s="2">
        <v>1</v>
      </c>
      <c r="H25" s="1" t="s">
        <v>16</v>
      </c>
      <c r="I25" s="1" t="s">
        <v>16</v>
      </c>
      <c r="J25" t="str">
        <f>VLOOKUP(B25,'רכבים מעקב טיפולים_2025 (2)'!$E:$F,2,)</f>
        <v>איציק גבע</v>
      </c>
    </row>
    <row r="26" spans="1:10" x14ac:dyDescent="0.35">
      <c r="A26">
        <v>925000899814</v>
      </c>
      <c r="B26">
        <v>62923103</v>
      </c>
      <c r="C26" s="2" t="s">
        <v>13</v>
      </c>
      <c r="D26" s="3" t="s">
        <v>143</v>
      </c>
      <c r="E26" s="1" t="s">
        <v>15</v>
      </c>
      <c r="F26" s="3">
        <v>4.0999999999999996</v>
      </c>
      <c r="G26" s="2">
        <v>1</v>
      </c>
      <c r="H26" s="1" t="s">
        <v>16</v>
      </c>
      <c r="I26" s="1" t="s">
        <v>16</v>
      </c>
      <c r="J26" t="str">
        <f>VLOOKUP(B26,'רכבים מעקב טיפולים_2025 (2)'!$E:$F,2,)</f>
        <v>מחסן ספרינטר</v>
      </c>
    </row>
    <row r="27" spans="1:10" x14ac:dyDescent="0.35">
      <c r="A27">
        <v>925000899814</v>
      </c>
      <c r="B27">
        <v>62923103</v>
      </c>
      <c r="C27" s="2" t="s">
        <v>13</v>
      </c>
      <c r="D27" s="3" t="s">
        <v>142</v>
      </c>
      <c r="E27" s="1" t="s">
        <v>18</v>
      </c>
      <c r="F27" s="3">
        <v>4.0999999999999996</v>
      </c>
      <c r="G27" s="2">
        <v>1</v>
      </c>
      <c r="H27" s="1" t="s">
        <v>16</v>
      </c>
      <c r="I27" s="1" t="s">
        <v>16</v>
      </c>
      <c r="J27" t="str">
        <f>VLOOKUP(B27,'רכבים מעקב טיפולים_2025 (2)'!$E:$F,2,)</f>
        <v>מחסן ספרינטר</v>
      </c>
    </row>
    <row r="28" spans="1:10" x14ac:dyDescent="0.35">
      <c r="A28">
        <v>925000899814</v>
      </c>
      <c r="B28">
        <v>62923103</v>
      </c>
      <c r="C28" s="2" t="s">
        <v>13</v>
      </c>
      <c r="D28" s="3" t="s">
        <v>141</v>
      </c>
      <c r="E28" s="1" t="s">
        <v>31</v>
      </c>
      <c r="F28" s="3">
        <v>2.93</v>
      </c>
      <c r="G28" s="2">
        <v>1</v>
      </c>
      <c r="H28" s="1" t="s">
        <v>16</v>
      </c>
      <c r="I28" s="1" t="s">
        <v>16</v>
      </c>
      <c r="J28" t="str">
        <f>VLOOKUP(B28,'רכבים מעקב טיפולים_2025 (2)'!$E:$F,2,)</f>
        <v>מחסן ספרינטר</v>
      </c>
    </row>
    <row r="29" spans="1:10" x14ac:dyDescent="0.35">
      <c r="A29">
        <v>925000899814</v>
      </c>
      <c r="B29">
        <v>62923103</v>
      </c>
      <c r="C29" s="2" t="s">
        <v>13</v>
      </c>
      <c r="D29" s="3" t="s">
        <v>140</v>
      </c>
      <c r="E29" s="1" t="s">
        <v>15</v>
      </c>
      <c r="F29" s="3">
        <v>4.0999999999999996</v>
      </c>
      <c r="G29" s="2">
        <v>1</v>
      </c>
      <c r="H29" s="1" t="s">
        <v>16</v>
      </c>
      <c r="I29" s="1" t="s">
        <v>16</v>
      </c>
      <c r="J29" t="str">
        <f>VLOOKUP(B29,'רכבים מעקב טיפולים_2025 (2)'!$E:$F,2,)</f>
        <v>מחסן ספרינטר</v>
      </c>
    </row>
    <row r="30" spans="1:10" x14ac:dyDescent="0.35">
      <c r="A30">
        <v>925000899814</v>
      </c>
      <c r="B30">
        <v>62923103</v>
      </c>
      <c r="C30" s="2" t="s">
        <v>13</v>
      </c>
      <c r="D30" s="3" t="s">
        <v>140</v>
      </c>
      <c r="E30" s="1" t="s">
        <v>33</v>
      </c>
      <c r="F30" s="3">
        <v>-1.41</v>
      </c>
      <c r="G30" s="2">
        <v>1</v>
      </c>
      <c r="H30" s="1" t="s">
        <v>16</v>
      </c>
      <c r="I30" s="1" t="s">
        <v>16</v>
      </c>
      <c r="J30" t="str">
        <f>VLOOKUP(B30,'רכבים מעקב טיפולים_2025 (2)'!$E:$F,2,)</f>
        <v>מחסן ספרינטר</v>
      </c>
    </row>
    <row r="31" spans="1:10" x14ac:dyDescent="0.35">
      <c r="A31">
        <v>925000899814</v>
      </c>
      <c r="B31">
        <v>62923103</v>
      </c>
      <c r="C31" s="2" t="s">
        <v>13</v>
      </c>
      <c r="D31" s="3" t="s">
        <v>139</v>
      </c>
      <c r="E31" s="1" t="s">
        <v>31</v>
      </c>
      <c r="F31" s="3">
        <v>2.93</v>
      </c>
      <c r="G31" s="2">
        <v>1</v>
      </c>
      <c r="H31" s="1" t="s">
        <v>16</v>
      </c>
      <c r="I31" s="1" t="s">
        <v>16</v>
      </c>
      <c r="J31" t="str">
        <f>VLOOKUP(B31,'רכבים מעקב טיפולים_2025 (2)'!$E:$F,2,)</f>
        <v>מחסן ספרינטר</v>
      </c>
    </row>
    <row r="32" spans="1:10" x14ac:dyDescent="0.35">
      <c r="A32">
        <v>925000899814</v>
      </c>
      <c r="B32">
        <v>62923103</v>
      </c>
      <c r="C32" s="2" t="s">
        <v>13</v>
      </c>
      <c r="D32" s="3" t="s">
        <v>138</v>
      </c>
      <c r="E32" s="1" t="s">
        <v>15</v>
      </c>
      <c r="F32" s="3">
        <v>4.0999999999999996</v>
      </c>
      <c r="G32" s="2">
        <v>1</v>
      </c>
      <c r="H32" s="1" t="s">
        <v>16</v>
      </c>
      <c r="I32" s="1" t="s">
        <v>16</v>
      </c>
      <c r="J32" t="str">
        <f>VLOOKUP(B32,'רכבים מעקב טיפולים_2025 (2)'!$E:$F,2,)</f>
        <v>מחסן ספרינטר</v>
      </c>
    </row>
    <row r="33" spans="1:10" x14ac:dyDescent="0.35">
      <c r="A33">
        <v>925000899814</v>
      </c>
      <c r="B33">
        <v>62923103</v>
      </c>
      <c r="C33" s="2" t="s">
        <v>13</v>
      </c>
      <c r="D33" s="3" t="s">
        <v>138</v>
      </c>
      <c r="E33" s="1" t="s">
        <v>33</v>
      </c>
      <c r="F33" s="3">
        <v>-1.41</v>
      </c>
      <c r="G33" s="2">
        <v>1</v>
      </c>
      <c r="H33" s="1" t="s">
        <v>16</v>
      </c>
      <c r="I33" s="1" t="s">
        <v>16</v>
      </c>
      <c r="J33" t="str">
        <f>VLOOKUP(B33,'רכבים מעקב טיפולים_2025 (2)'!$E:$F,2,)</f>
        <v>מחסן ספרינטר</v>
      </c>
    </row>
    <row r="34" spans="1:10" x14ac:dyDescent="0.35">
      <c r="A34">
        <v>925000899814</v>
      </c>
      <c r="B34">
        <v>62923103</v>
      </c>
      <c r="C34" s="2" t="s">
        <v>13</v>
      </c>
      <c r="D34" s="3" t="s">
        <v>137</v>
      </c>
      <c r="E34" s="1" t="s">
        <v>31</v>
      </c>
      <c r="F34" s="3">
        <v>2.93</v>
      </c>
      <c r="G34" s="2">
        <v>1</v>
      </c>
      <c r="H34" s="1" t="s">
        <v>16</v>
      </c>
      <c r="I34" s="1" t="s">
        <v>16</v>
      </c>
      <c r="J34" t="str">
        <f>VLOOKUP(B34,'רכבים מעקב טיפולים_2025 (2)'!$E:$F,2,)</f>
        <v>מחסן ספרינטר</v>
      </c>
    </row>
    <row r="35" spans="1:10" x14ac:dyDescent="0.35">
      <c r="A35">
        <v>925000899814</v>
      </c>
      <c r="B35">
        <v>63864202</v>
      </c>
      <c r="C35" s="2" t="s">
        <v>13</v>
      </c>
      <c r="D35" s="3" t="s">
        <v>136</v>
      </c>
      <c r="E35" s="1" t="s">
        <v>18</v>
      </c>
      <c r="F35" s="3">
        <v>4.0999999999999996</v>
      </c>
      <c r="G35" s="2">
        <v>1</v>
      </c>
      <c r="H35" s="1" t="s">
        <v>16</v>
      </c>
      <c r="I35" s="1" t="s">
        <v>16</v>
      </c>
      <c r="J35" t="str">
        <f>VLOOKUP(B35,'רכבים מעקב טיפולים_2025 (2)'!$E:$F,2,)</f>
        <v xml:space="preserve">אבי ברכה </v>
      </c>
    </row>
    <row r="36" spans="1:10" x14ac:dyDescent="0.35">
      <c r="A36">
        <v>925000899814</v>
      </c>
      <c r="B36">
        <v>63864202</v>
      </c>
      <c r="C36" s="2" t="s">
        <v>13</v>
      </c>
      <c r="D36" s="3" t="s">
        <v>135</v>
      </c>
      <c r="E36" s="1" t="s">
        <v>18</v>
      </c>
      <c r="F36" s="3">
        <v>4.0999999999999996</v>
      </c>
      <c r="G36" s="2">
        <v>1</v>
      </c>
      <c r="H36" s="1" t="s">
        <v>16</v>
      </c>
      <c r="I36" s="1" t="s">
        <v>16</v>
      </c>
      <c r="J36" t="str">
        <f>VLOOKUP(B36,'רכבים מעקב טיפולים_2025 (2)'!$E:$F,2,)</f>
        <v xml:space="preserve">אבי ברכה </v>
      </c>
    </row>
    <row r="37" spans="1:10" x14ac:dyDescent="0.35">
      <c r="A37">
        <v>925000899814</v>
      </c>
      <c r="B37">
        <v>63864202</v>
      </c>
      <c r="C37" s="2" t="s">
        <v>13</v>
      </c>
      <c r="D37" s="3" t="s">
        <v>134</v>
      </c>
      <c r="E37" s="1" t="s">
        <v>51</v>
      </c>
      <c r="F37" s="3">
        <v>2.93</v>
      </c>
      <c r="G37" s="2">
        <v>1</v>
      </c>
      <c r="H37" s="1" t="s">
        <v>16</v>
      </c>
      <c r="I37" s="1" t="s">
        <v>16</v>
      </c>
      <c r="J37" t="str">
        <f>VLOOKUP(B37,'רכבים מעקב טיפולים_2025 (2)'!$E:$F,2,)</f>
        <v xml:space="preserve">אבי ברכה </v>
      </c>
    </row>
    <row r="38" spans="1:10" x14ac:dyDescent="0.35">
      <c r="A38">
        <v>925000899814</v>
      </c>
      <c r="B38">
        <v>63864202</v>
      </c>
      <c r="C38" s="2" t="s">
        <v>13</v>
      </c>
      <c r="D38" s="3" t="s">
        <v>134</v>
      </c>
      <c r="E38" s="1" t="s">
        <v>33</v>
      </c>
      <c r="F38" s="3">
        <v>-1.41</v>
      </c>
      <c r="G38" s="2">
        <v>1</v>
      </c>
      <c r="H38" s="1" t="s">
        <v>16</v>
      </c>
      <c r="I38" s="1" t="s">
        <v>16</v>
      </c>
      <c r="J38" t="str">
        <f>VLOOKUP(B38,'רכבים מעקב טיפולים_2025 (2)'!$E:$F,2,)</f>
        <v xml:space="preserve">אבי ברכה </v>
      </c>
    </row>
    <row r="39" spans="1:10" x14ac:dyDescent="0.35">
      <c r="A39">
        <v>925000899814</v>
      </c>
      <c r="B39">
        <v>63864202</v>
      </c>
      <c r="C39" s="2" t="s">
        <v>13</v>
      </c>
      <c r="D39" s="3" t="s">
        <v>133</v>
      </c>
      <c r="E39" s="1" t="s">
        <v>31</v>
      </c>
      <c r="F39" s="3">
        <v>2.93</v>
      </c>
      <c r="G39" s="2">
        <v>1</v>
      </c>
      <c r="H39" s="1" t="s">
        <v>16</v>
      </c>
      <c r="I39" s="1" t="s">
        <v>16</v>
      </c>
      <c r="J39" t="str">
        <f>VLOOKUP(B39,'רכבים מעקב טיפולים_2025 (2)'!$E:$F,2,)</f>
        <v xml:space="preserve">אבי ברכה </v>
      </c>
    </row>
    <row r="40" spans="1:10" x14ac:dyDescent="0.35">
      <c r="A40">
        <v>925000899814</v>
      </c>
      <c r="B40">
        <v>63864202</v>
      </c>
      <c r="C40" s="2" t="s">
        <v>13</v>
      </c>
      <c r="D40" s="3" t="s">
        <v>132</v>
      </c>
      <c r="E40" s="1" t="s">
        <v>33</v>
      </c>
      <c r="F40" s="3">
        <v>-1.41</v>
      </c>
      <c r="G40" s="2">
        <v>1</v>
      </c>
      <c r="H40" s="1" t="s">
        <v>16</v>
      </c>
      <c r="I40" s="1" t="s">
        <v>16</v>
      </c>
      <c r="J40" t="str">
        <f>VLOOKUP(B40,'רכבים מעקב טיפולים_2025 (2)'!$E:$F,2,)</f>
        <v xml:space="preserve">אבי ברכה </v>
      </c>
    </row>
    <row r="41" spans="1:10" x14ac:dyDescent="0.35">
      <c r="A41">
        <v>925000899814</v>
      </c>
      <c r="B41">
        <v>63864202</v>
      </c>
      <c r="C41" s="2" t="s">
        <v>13</v>
      </c>
      <c r="D41" s="3" t="s">
        <v>132</v>
      </c>
      <c r="E41" s="1" t="s">
        <v>15</v>
      </c>
      <c r="F41" s="3">
        <v>4.0999999999999996</v>
      </c>
      <c r="G41" s="2">
        <v>1</v>
      </c>
      <c r="H41" s="1" t="s">
        <v>16</v>
      </c>
      <c r="I41" s="1" t="s">
        <v>16</v>
      </c>
      <c r="J41" t="str">
        <f>VLOOKUP(B41,'רכבים מעקב טיפולים_2025 (2)'!$E:$F,2,)</f>
        <v xml:space="preserve">אבי ברכה </v>
      </c>
    </row>
    <row r="42" spans="1:10" x14ac:dyDescent="0.35">
      <c r="A42">
        <v>925000899814</v>
      </c>
      <c r="B42">
        <v>63864202</v>
      </c>
      <c r="C42" s="2" t="s">
        <v>13</v>
      </c>
      <c r="D42" s="3" t="s">
        <v>131</v>
      </c>
      <c r="E42" s="1" t="s">
        <v>51</v>
      </c>
      <c r="F42" s="3">
        <v>2.93</v>
      </c>
      <c r="G42" s="2">
        <v>1</v>
      </c>
      <c r="H42" s="1" t="s">
        <v>16</v>
      </c>
      <c r="I42" s="1" t="s">
        <v>16</v>
      </c>
      <c r="J42" t="str">
        <f>VLOOKUP(B42,'רכבים מעקב טיפולים_2025 (2)'!$E:$F,2,)</f>
        <v xml:space="preserve">אבי ברכה </v>
      </c>
    </row>
    <row r="43" spans="1:10" x14ac:dyDescent="0.35">
      <c r="A43">
        <v>925000899814</v>
      </c>
      <c r="B43">
        <v>63864202</v>
      </c>
      <c r="C43" s="2" t="s">
        <v>13</v>
      </c>
      <c r="D43" s="3" t="s">
        <v>130</v>
      </c>
      <c r="E43" s="1" t="s">
        <v>51</v>
      </c>
      <c r="F43" s="3">
        <v>2.93</v>
      </c>
      <c r="G43" s="2">
        <v>1</v>
      </c>
      <c r="H43" s="1" t="s">
        <v>16</v>
      </c>
      <c r="I43" s="1" t="s">
        <v>16</v>
      </c>
      <c r="J43" t="str">
        <f>VLOOKUP(B43,'רכבים מעקב טיפולים_2025 (2)'!$E:$F,2,)</f>
        <v xml:space="preserve">אבי ברכה </v>
      </c>
    </row>
    <row r="44" spans="1:10" x14ac:dyDescent="0.35">
      <c r="A44">
        <v>925000899814</v>
      </c>
      <c r="B44">
        <v>63864202</v>
      </c>
      <c r="C44" s="2" t="s">
        <v>13</v>
      </c>
      <c r="D44" s="3" t="s">
        <v>129</v>
      </c>
      <c r="E44" s="1" t="s">
        <v>31</v>
      </c>
      <c r="F44" s="3">
        <v>2.93</v>
      </c>
      <c r="G44" s="2">
        <v>1</v>
      </c>
      <c r="H44" s="1" t="s">
        <v>16</v>
      </c>
      <c r="I44" s="1" t="s">
        <v>16</v>
      </c>
      <c r="J44" t="str">
        <f>VLOOKUP(B44,'רכבים מעקב טיפולים_2025 (2)'!$E:$F,2,)</f>
        <v xml:space="preserve">אבי ברכה </v>
      </c>
    </row>
    <row r="45" spans="1:10" x14ac:dyDescent="0.35">
      <c r="A45">
        <v>925000899814</v>
      </c>
      <c r="B45">
        <v>63864202</v>
      </c>
      <c r="C45" s="2" t="s">
        <v>13</v>
      </c>
      <c r="D45" s="3" t="s">
        <v>128</v>
      </c>
      <c r="E45" s="1" t="s">
        <v>33</v>
      </c>
      <c r="F45" s="3">
        <v>-1.41</v>
      </c>
      <c r="G45" s="2">
        <v>1</v>
      </c>
      <c r="H45" s="1" t="s">
        <v>16</v>
      </c>
      <c r="I45" s="1" t="s">
        <v>16</v>
      </c>
      <c r="J45" t="str">
        <f>VLOOKUP(B45,'רכבים מעקב טיפולים_2025 (2)'!$E:$F,2,)</f>
        <v xml:space="preserve">אבי ברכה </v>
      </c>
    </row>
    <row r="46" spans="1:10" x14ac:dyDescent="0.35">
      <c r="A46">
        <v>925000899814</v>
      </c>
      <c r="B46">
        <v>63864202</v>
      </c>
      <c r="C46" s="2" t="s">
        <v>13</v>
      </c>
      <c r="D46" s="3" t="s">
        <v>128</v>
      </c>
      <c r="E46" s="1" t="s">
        <v>15</v>
      </c>
      <c r="F46" s="3">
        <v>4.0999999999999996</v>
      </c>
      <c r="G46" s="2">
        <v>1</v>
      </c>
      <c r="H46" s="1" t="s">
        <v>16</v>
      </c>
      <c r="I46" s="1" t="s">
        <v>16</v>
      </c>
      <c r="J46" t="str">
        <f>VLOOKUP(B46,'רכבים מעקב טיפולים_2025 (2)'!$E:$F,2,)</f>
        <v xml:space="preserve">אבי ברכה </v>
      </c>
    </row>
    <row r="47" spans="1:10" x14ac:dyDescent="0.35">
      <c r="A47">
        <v>925000899814</v>
      </c>
      <c r="B47">
        <v>63864202</v>
      </c>
      <c r="C47" s="2" t="s">
        <v>13</v>
      </c>
      <c r="D47" s="3" t="s">
        <v>127</v>
      </c>
      <c r="E47" s="1" t="s">
        <v>18</v>
      </c>
      <c r="F47" s="3">
        <v>4.0999999999999996</v>
      </c>
      <c r="G47" s="2">
        <v>1</v>
      </c>
      <c r="H47" s="1" t="s">
        <v>16</v>
      </c>
      <c r="I47" s="1" t="s">
        <v>16</v>
      </c>
      <c r="J47" t="str">
        <f>VLOOKUP(B47,'רכבים מעקב טיפולים_2025 (2)'!$E:$F,2,)</f>
        <v xml:space="preserve">אבי ברכה </v>
      </c>
    </row>
    <row r="48" spans="1:10" x14ac:dyDescent="0.35">
      <c r="A48">
        <v>925000899814</v>
      </c>
      <c r="B48">
        <v>63864202</v>
      </c>
      <c r="C48" s="2" t="s">
        <v>13</v>
      </c>
      <c r="D48" s="3" t="s">
        <v>126</v>
      </c>
      <c r="E48" s="1" t="s">
        <v>15</v>
      </c>
      <c r="F48" s="3">
        <v>4.0999999999999996</v>
      </c>
      <c r="G48" s="2">
        <v>1</v>
      </c>
      <c r="H48" s="1" t="s">
        <v>16</v>
      </c>
      <c r="I48" s="1" t="s">
        <v>16</v>
      </c>
      <c r="J48" t="str">
        <f>VLOOKUP(B48,'רכבים מעקב טיפולים_2025 (2)'!$E:$F,2,)</f>
        <v xml:space="preserve">אבי ברכה </v>
      </c>
    </row>
    <row r="49" spans="1:10" x14ac:dyDescent="0.35">
      <c r="A49">
        <v>925000899814</v>
      </c>
      <c r="B49">
        <v>63864202</v>
      </c>
      <c r="C49" s="2" t="s">
        <v>13</v>
      </c>
      <c r="D49" s="3" t="s">
        <v>125</v>
      </c>
      <c r="E49" s="1" t="s">
        <v>18</v>
      </c>
      <c r="F49" s="3">
        <v>4.0999999999999996</v>
      </c>
      <c r="G49" s="2">
        <v>1</v>
      </c>
      <c r="H49" s="1" t="s">
        <v>16</v>
      </c>
      <c r="I49" s="1" t="s">
        <v>16</v>
      </c>
      <c r="J49" t="str">
        <f>VLOOKUP(B49,'רכבים מעקב טיפולים_2025 (2)'!$E:$F,2,)</f>
        <v xml:space="preserve">אבי ברכה </v>
      </c>
    </row>
    <row r="50" spans="1:10" x14ac:dyDescent="0.35">
      <c r="A50">
        <v>925000899814</v>
      </c>
      <c r="B50">
        <v>63864202</v>
      </c>
      <c r="C50" s="2" t="s">
        <v>13</v>
      </c>
      <c r="D50" s="3" t="s">
        <v>124</v>
      </c>
      <c r="E50" s="1" t="s">
        <v>51</v>
      </c>
      <c r="F50" s="3">
        <v>2.93</v>
      </c>
      <c r="G50" s="2">
        <v>1</v>
      </c>
      <c r="H50" s="1" t="s">
        <v>16</v>
      </c>
      <c r="I50" s="1" t="s">
        <v>16</v>
      </c>
      <c r="J50" t="str">
        <f>VLOOKUP(B50,'רכבים מעקב טיפולים_2025 (2)'!$E:$F,2,)</f>
        <v xml:space="preserve">אבי ברכה </v>
      </c>
    </row>
    <row r="51" spans="1:10" x14ac:dyDescent="0.35">
      <c r="A51">
        <v>925000899814</v>
      </c>
      <c r="B51">
        <v>63864202</v>
      </c>
      <c r="C51" s="2" t="s">
        <v>13</v>
      </c>
      <c r="D51" s="3" t="s">
        <v>124</v>
      </c>
      <c r="E51" s="1" t="s">
        <v>33</v>
      </c>
      <c r="F51" s="3">
        <v>-1.41</v>
      </c>
      <c r="G51" s="2">
        <v>1</v>
      </c>
      <c r="H51" s="1" t="s">
        <v>16</v>
      </c>
      <c r="I51" s="1" t="s">
        <v>16</v>
      </c>
      <c r="J51" t="str">
        <f>VLOOKUP(B51,'רכבים מעקב טיפולים_2025 (2)'!$E:$F,2,)</f>
        <v xml:space="preserve">אבי ברכה </v>
      </c>
    </row>
    <row r="52" spans="1:10" x14ac:dyDescent="0.35">
      <c r="A52">
        <v>925000899814</v>
      </c>
      <c r="B52">
        <v>63864202</v>
      </c>
      <c r="C52" s="2" t="s">
        <v>13</v>
      </c>
      <c r="D52" s="3" t="s">
        <v>123</v>
      </c>
      <c r="E52" s="1" t="s">
        <v>31</v>
      </c>
      <c r="F52" s="3">
        <v>2.93</v>
      </c>
      <c r="G52" s="2">
        <v>1</v>
      </c>
      <c r="H52" s="1" t="s">
        <v>16</v>
      </c>
      <c r="I52" s="1" t="s">
        <v>16</v>
      </c>
      <c r="J52" t="str">
        <f>VLOOKUP(B52,'רכבים מעקב טיפולים_2025 (2)'!$E:$F,2,)</f>
        <v xml:space="preserve">אבי ברכה </v>
      </c>
    </row>
    <row r="53" spans="1:10" x14ac:dyDescent="0.35">
      <c r="A53">
        <v>925000899814</v>
      </c>
      <c r="B53">
        <v>63864202</v>
      </c>
      <c r="C53" s="2" t="s">
        <v>13</v>
      </c>
      <c r="D53" s="3" t="s">
        <v>122</v>
      </c>
      <c r="E53" s="1" t="s">
        <v>15</v>
      </c>
      <c r="F53" s="3">
        <v>4.0999999999999996</v>
      </c>
      <c r="G53" s="2">
        <v>1</v>
      </c>
      <c r="H53" s="1" t="s">
        <v>16</v>
      </c>
      <c r="I53" s="1" t="s">
        <v>16</v>
      </c>
      <c r="J53" t="str">
        <f>VLOOKUP(B53,'רכבים מעקב טיפולים_2025 (2)'!$E:$F,2,)</f>
        <v xml:space="preserve">אבי ברכה </v>
      </c>
    </row>
    <row r="54" spans="1:10" x14ac:dyDescent="0.35">
      <c r="A54">
        <v>925000899814</v>
      </c>
      <c r="B54">
        <v>63864202</v>
      </c>
      <c r="C54" s="2" t="s">
        <v>13</v>
      </c>
      <c r="D54" s="3" t="s">
        <v>122</v>
      </c>
      <c r="E54" s="1" t="s">
        <v>33</v>
      </c>
      <c r="F54" s="3">
        <v>-1.41</v>
      </c>
      <c r="G54" s="2">
        <v>1</v>
      </c>
      <c r="H54" s="1" t="s">
        <v>16</v>
      </c>
      <c r="I54" s="1" t="s">
        <v>16</v>
      </c>
      <c r="J54" t="str">
        <f>VLOOKUP(B54,'רכבים מעקב טיפולים_2025 (2)'!$E:$F,2,)</f>
        <v xml:space="preserve">אבי ברכה </v>
      </c>
    </row>
    <row r="55" spans="1:10" x14ac:dyDescent="0.35">
      <c r="A55">
        <v>925000899814</v>
      </c>
      <c r="B55">
        <v>63864202</v>
      </c>
      <c r="C55" s="2" t="s">
        <v>13</v>
      </c>
      <c r="D55" s="3" t="s">
        <v>121</v>
      </c>
      <c r="E55" s="1" t="s">
        <v>18</v>
      </c>
      <c r="F55" s="3">
        <v>4.0999999999999996</v>
      </c>
      <c r="G55" s="2">
        <v>1</v>
      </c>
      <c r="H55" s="1" t="s">
        <v>16</v>
      </c>
      <c r="I55" s="1" t="s">
        <v>16</v>
      </c>
      <c r="J55" t="str">
        <f>VLOOKUP(B55,'רכבים מעקב טיפולים_2025 (2)'!$E:$F,2,)</f>
        <v xml:space="preserve">אבי ברכה </v>
      </c>
    </row>
    <row r="56" spans="1:10" x14ac:dyDescent="0.35">
      <c r="A56">
        <v>925000899814</v>
      </c>
      <c r="B56">
        <v>63864202</v>
      </c>
      <c r="C56" s="2" t="s">
        <v>13</v>
      </c>
      <c r="D56" s="3" t="s">
        <v>120</v>
      </c>
      <c r="E56" s="1" t="s">
        <v>15</v>
      </c>
      <c r="F56" s="3">
        <v>4.0999999999999996</v>
      </c>
      <c r="G56" s="2">
        <v>1</v>
      </c>
      <c r="H56" s="1" t="s">
        <v>16</v>
      </c>
      <c r="I56" s="1" t="s">
        <v>16</v>
      </c>
      <c r="J56" t="str">
        <f>VLOOKUP(B56,'רכבים מעקב טיפולים_2025 (2)'!$E:$F,2,)</f>
        <v xml:space="preserve">אבי ברכה </v>
      </c>
    </row>
    <row r="57" spans="1:10" x14ac:dyDescent="0.35">
      <c r="A57">
        <v>925000899814</v>
      </c>
      <c r="B57">
        <v>63864202</v>
      </c>
      <c r="C57" s="2" t="s">
        <v>13</v>
      </c>
      <c r="D57" s="3" t="s">
        <v>119</v>
      </c>
      <c r="E57" s="1" t="s">
        <v>18</v>
      </c>
      <c r="F57" s="3">
        <v>4.0999999999999996</v>
      </c>
      <c r="G57" s="2">
        <v>1</v>
      </c>
      <c r="H57" s="1" t="s">
        <v>16</v>
      </c>
      <c r="I57" s="1" t="s">
        <v>16</v>
      </c>
      <c r="J57" t="str">
        <f>VLOOKUP(B57,'רכבים מעקב טיפולים_2025 (2)'!$E:$F,2,)</f>
        <v xml:space="preserve">אבי ברכה </v>
      </c>
    </row>
    <row r="58" spans="1:10" x14ac:dyDescent="0.35">
      <c r="A58">
        <v>925000899814</v>
      </c>
      <c r="B58">
        <v>63864202</v>
      </c>
      <c r="C58" s="2" t="s">
        <v>13</v>
      </c>
      <c r="D58" s="3" t="s">
        <v>118</v>
      </c>
      <c r="E58" s="1" t="s">
        <v>15</v>
      </c>
      <c r="F58" s="3">
        <v>4.0999999999999996</v>
      </c>
      <c r="G58" s="2">
        <v>1</v>
      </c>
      <c r="H58" s="1" t="s">
        <v>16</v>
      </c>
      <c r="I58" s="1" t="s">
        <v>16</v>
      </c>
      <c r="J58" t="str">
        <f>VLOOKUP(B58,'רכבים מעקב טיפולים_2025 (2)'!$E:$F,2,)</f>
        <v xml:space="preserve">אבי ברכה </v>
      </c>
    </row>
    <row r="59" spans="1:10" x14ac:dyDescent="0.35">
      <c r="A59">
        <v>925000899814</v>
      </c>
      <c r="B59">
        <v>63864202</v>
      </c>
      <c r="C59" s="2" t="s">
        <v>13</v>
      </c>
      <c r="D59" s="3" t="s">
        <v>117</v>
      </c>
      <c r="E59" s="1" t="s">
        <v>18</v>
      </c>
      <c r="F59" s="3">
        <v>4.0999999999999996</v>
      </c>
      <c r="G59" s="2">
        <v>1</v>
      </c>
      <c r="H59" s="1" t="s">
        <v>16</v>
      </c>
      <c r="I59" s="1" t="s">
        <v>16</v>
      </c>
      <c r="J59" t="str">
        <f>VLOOKUP(B59,'רכבים מעקב טיפולים_2025 (2)'!$E:$F,2,)</f>
        <v xml:space="preserve">אבי ברכה </v>
      </c>
    </row>
    <row r="60" spans="1:10" x14ac:dyDescent="0.35">
      <c r="A60">
        <v>925000899814</v>
      </c>
      <c r="B60">
        <v>63864202</v>
      </c>
      <c r="C60" s="2" t="s">
        <v>13</v>
      </c>
      <c r="D60" s="3" t="s">
        <v>116</v>
      </c>
      <c r="E60" s="1" t="s">
        <v>31</v>
      </c>
      <c r="F60" s="3">
        <v>2.93</v>
      </c>
      <c r="G60" s="2">
        <v>1</v>
      </c>
      <c r="H60" s="1" t="s">
        <v>16</v>
      </c>
      <c r="I60" s="1" t="s">
        <v>16</v>
      </c>
      <c r="J60" t="str">
        <f>VLOOKUP(B60,'רכבים מעקב טיפולים_2025 (2)'!$E:$F,2,)</f>
        <v xml:space="preserve">אבי ברכה </v>
      </c>
    </row>
    <row r="61" spans="1:10" x14ac:dyDescent="0.35">
      <c r="A61">
        <v>925000899814</v>
      </c>
      <c r="B61">
        <v>63864202</v>
      </c>
      <c r="C61" s="2" t="s">
        <v>13</v>
      </c>
      <c r="D61" s="3" t="s">
        <v>115</v>
      </c>
      <c r="E61" s="1" t="s">
        <v>15</v>
      </c>
      <c r="F61" s="3">
        <v>4.0999999999999996</v>
      </c>
      <c r="G61" s="2">
        <v>1</v>
      </c>
      <c r="H61" s="1" t="s">
        <v>16</v>
      </c>
      <c r="I61" s="1" t="s">
        <v>16</v>
      </c>
      <c r="J61" t="str">
        <f>VLOOKUP(B61,'רכבים מעקב טיפולים_2025 (2)'!$E:$F,2,)</f>
        <v xml:space="preserve">אבי ברכה </v>
      </c>
    </row>
    <row r="62" spans="1:10" x14ac:dyDescent="0.35">
      <c r="A62">
        <v>925000899814</v>
      </c>
      <c r="B62">
        <v>63864202</v>
      </c>
      <c r="C62" s="2" t="s">
        <v>13</v>
      </c>
      <c r="D62" s="3" t="s">
        <v>115</v>
      </c>
      <c r="E62" s="1" t="s">
        <v>33</v>
      </c>
      <c r="F62" s="3">
        <v>-1.41</v>
      </c>
      <c r="G62" s="2">
        <v>1</v>
      </c>
      <c r="H62" s="1" t="s">
        <v>16</v>
      </c>
      <c r="I62" s="1" t="s">
        <v>16</v>
      </c>
      <c r="J62" t="str">
        <f>VLOOKUP(B62,'רכבים מעקב טיפולים_2025 (2)'!$E:$F,2,)</f>
        <v xml:space="preserve">אבי ברכה </v>
      </c>
    </row>
    <row r="63" spans="1:10" x14ac:dyDescent="0.35">
      <c r="A63">
        <v>925000899814</v>
      </c>
      <c r="B63">
        <v>63864202</v>
      </c>
      <c r="C63" s="2" t="s">
        <v>13</v>
      </c>
      <c r="D63" s="3" t="s">
        <v>114</v>
      </c>
      <c r="E63" s="1" t="s">
        <v>18</v>
      </c>
      <c r="F63" s="3">
        <v>4.0999999999999996</v>
      </c>
      <c r="G63" s="2">
        <v>1</v>
      </c>
      <c r="H63" s="1" t="s">
        <v>16</v>
      </c>
      <c r="I63" s="1" t="s">
        <v>16</v>
      </c>
      <c r="J63" t="str">
        <f>VLOOKUP(B63,'רכבים מעקב טיפולים_2025 (2)'!$E:$F,2,)</f>
        <v xml:space="preserve">אבי ברכה </v>
      </c>
    </row>
    <row r="64" spans="1:10" x14ac:dyDescent="0.35">
      <c r="A64">
        <v>925000899814</v>
      </c>
      <c r="B64">
        <v>63864202</v>
      </c>
      <c r="C64" s="2" t="s">
        <v>13</v>
      </c>
      <c r="D64" s="3" t="s">
        <v>113</v>
      </c>
      <c r="E64" s="1" t="s">
        <v>51</v>
      </c>
      <c r="F64" s="3">
        <v>2.93</v>
      </c>
      <c r="G64" s="2">
        <v>1</v>
      </c>
      <c r="H64" s="1" t="s">
        <v>16</v>
      </c>
      <c r="I64" s="1" t="s">
        <v>16</v>
      </c>
      <c r="J64" t="str">
        <f>VLOOKUP(B64,'רכבים מעקב טיפולים_2025 (2)'!$E:$F,2,)</f>
        <v xml:space="preserve">אבי ברכה </v>
      </c>
    </row>
    <row r="65" spans="1:10" x14ac:dyDescent="0.35">
      <c r="A65">
        <v>925000899814</v>
      </c>
      <c r="B65">
        <v>63864202</v>
      </c>
      <c r="C65" s="2" t="s">
        <v>13</v>
      </c>
      <c r="D65" s="3" t="s">
        <v>113</v>
      </c>
      <c r="E65" s="1" t="s">
        <v>33</v>
      </c>
      <c r="F65" s="3">
        <v>-1.41</v>
      </c>
      <c r="G65" s="2">
        <v>1</v>
      </c>
      <c r="H65" s="1" t="s">
        <v>16</v>
      </c>
      <c r="I65" s="1" t="s">
        <v>16</v>
      </c>
      <c r="J65" t="str">
        <f>VLOOKUP(B65,'רכבים מעקב טיפולים_2025 (2)'!$E:$F,2,)</f>
        <v xml:space="preserve">אבי ברכה </v>
      </c>
    </row>
    <row r="66" spans="1:10" x14ac:dyDescent="0.35">
      <c r="A66">
        <v>925000899814</v>
      </c>
      <c r="B66">
        <v>63864202</v>
      </c>
      <c r="C66" s="2" t="s">
        <v>13</v>
      </c>
      <c r="D66" s="3" t="s">
        <v>112</v>
      </c>
      <c r="E66" s="1" t="s">
        <v>15</v>
      </c>
      <c r="F66" s="3">
        <v>4.0999999999999996</v>
      </c>
      <c r="G66" s="2">
        <v>1</v>
      </c>
      <c r="H66" s="1" t="s">
        <v>16</v>
      </c>
      <c r="I66" s="1" t="s">
        <v>16</v>
      </c>
      <c r="J66" t="str">
        <f>VLOOKUP(B66,'רכבים מעקב טיפולים_2025 (2)'!$E:$F,2,)</f>
        <v xml:space="preserve">אבי ברכה </v>
      </c>
    </row>
    <row r="67" spans="1:10" x14ac:dyDescent="0.35">
      <c r="A67">
        <v>925000899814</v>
      </c>
      <c r="B67">
        <v>70725702</v>
      </c>
      <c r="C67" s="2" t="s">
        <v>13</v>
      </c>
      <c r="D67" s="3" t="s">
        <v>111</v>
      </c>
      <c r="E67" s="1" t="s">
        <v>18</v>
      </c>
      <c r="F67" s="3">
        <v>4.0999999999999996</v>
      </c>
      <c r="G67" s="2">
        <v>1</v>
      </c>
      <c r="H67" s="1" t="s">
        <v>16</v>
      </c>
      <c r="I67" s="1" t="s">
        <v>16</v>
      </c>
      <c r="J67" t="str">
        <f>VLOOKUP(B67,'רכבים מעקב טיפולים_2025 (2)'!$E:$F,2,)</f>
        <v>יחזקאל שמעוני</v>
      </c>
    </row>
    <row r="68" spans="1:10" x14ac:dyDescent="0.35">
      <c r="A68">
        <v>925000899814</v>
      </c>
      <c r="B68">
        <v>74599802</v>
      </c>
      <c r="C68" s="2" t="s">
        <v>67</v>
      </c>
      <c r="D68" s="3" t="s">
        <v>110</v>
      </c>
      <c r="E68" s="1" t="s">
        <v>69</v>
      </c>
      <c r="F68" s="3">
        <v>5.86</v>
      </c>
      <c r="G68" s="2">
        <v>1</v>
      </c>
      <c r="H68" s="1" t="s">
        <v>16</v>
      </c>
      <c r="I68" s="1" t="s">
        <v>16</v>
      </c>
      <c r="J68" t="str">
        <f>VLOOKUP(B68,'רכבים מעקב טיפולים_2025 (2)'!$E:$F,2,)</f>
        <v>מחסן איציק משיח</v>
      </c>
    </row>
    <row r="69" spans="1:10" x14ac:dyDescent="0.35">
      <c r="A69">
        <v>925000899814</v>
      </c>
      <c r="B69">
        <v>74599802</v>
      </c>
      <c r="C69" s="2" t="s">
        <v>67</v>
      </c>
      <c r="D69" s="3" t="s">
        <v>109</v>
      </c>
      <c r="E69" s="1" t="s">
        <v>33</v>
      </c>
      <c r="F69" s="3">
        <v>-2.81</v>
      </c>
      <c r="G69" s="2">
        <v>1</v>
      </c>
      <c r="H69" s="1" t="s">
        <v>16</v>
      </c>
      <c r="I69" s="1" t="s">
        <v>16</v>
      </c>
      <c r="J69" t="str">
        <f>VLOOKUP(B69,'רכבים מעקב טיפולים_2025 (2)'!$E:$F,2,)</f>
        <v>מחסן איציק משיח</v>
      </c>
    </row>
    <row r="70" spans="1:10" x14ac:dyDescent="0.35">
      <c r="A70">
        <v>925000899814</v>
      </c>
      <c r="B70">
        <v>74599802</v>
      </c>
      <c r="C70" s="2" t="s">
        <v>67</v>
      </c>
      <c r="D70" s="3" t="s">
        <v>109</v>
      </c>
      <c r="E70" s="1" t="s">
        <v>71</v>
      </c>
      <c r="F70" s="3">
        <v>8.1999999999999993</v>
      </c>
      <c r="G70" s="2">
        <v>1</v>
      </c>
      <c r="H70" s="1" t="s">
        <v>16</v>
      </c>
      <c r="I70" s="1" t="s">
        <v>16</v>
      </c>
      <c r="J70" t="str">
        <f>VLOOKUP(B70,'רכבים מעקב טיפולים_2025 (2)'!$E:$F,2,)</f>
        <v>מחסן איציק משיח</v>
      </c>
    </row>
    <row r="71" spans="1:10" x14ac:dyDescent="0.35">
      <c r="A71">
        <v>925000899814</v>
      </c>
      <c r="B71">
        <v>74599802</v>
      </c>
      <c r="C71" s="2" t="s">
        <v>67</v>
      </c>
      <c r="D71" s="3" t="s">
        <v>108</v>
      </c>
      <c r="E71" s="1" t="s">
        <v>69</v>
      </c>
      <c r="F71" s="3">
        <v>5.86</v>
      </c>
      <c r="G71" s="2">
        <v>1</v>
      </c>
      <c r="H71" s="1" t="s">
        <v>16</v>
      </c>
      <c r="I71" s="1" t="s">
        <v>16</v>
      </c>
      <c r="J71" t="str">
        <f>VLOOKUP(B71,'רכבים מעקב טיפולים_2025 (2)'!$E:$F,2,)</f>
        <v>מחסן איציק משיח</v>
      </c>
    </row>
    <row r="72" spans="1:10" x14ac:dyDescent="0.35">
      <c r="A72">
        <v>925000899814</v>
      </c>
      <c r="B72">
        <v>74599802</v>
      </c>
      <c r="C72" s="2" t="s">
        <v>67</v>
      </c>
      <c r="D72" s="3" t="s">
        <v>107</v>
      </c>
      <c r="E72" s="1" t="s">
        <v>71</v>
      </c>
      <c r="F72" s="3">
        <v>8.1999999999999993</v>
      </c>
      <c r="G72" s="2">
        <v>1</v>
      </c>
      <c r="H72" s="1" t="s">
        <v>16</v>
      </c>
      <c r="I72" s="1" t="s">
        <v>16</v>
      </c>
      <c r="J72" t="str">
        <f>VLOOKUP(B72,'רכבים מעקב טיפולים_2025 (2)'!$E:$F,2,)</f>
        <v>מחסן איציק משיח</v>
      </c>
    </row>
    <row r="73" spans="1:10" x14ac:dyDescent="0.35">
      <c r="A73">
        <v>925000899814</v>
      </c>
      <c r="B73">
        <v>74599802</v>
      </c>
      <c r="C73" s="2" t="s">
        <v>67</v>
      </c>
      <c r="D73" s="3" t="s">
        <v>107</v>
      </c>
      <c r="E73" s="1" t="s">
        <v>33</v>
      </c>
      <c r="F73" s="3">
        <v>-2.81</v>
      </c>
      <c r="G73" s="2">
        <v>1</v>
      </c>
      <c r="H73" s="1" t="s">
        <v>16</v>
      </c>
      <c r="I73" s="1" t="s">
        <v>16</v>
      </c>
      <c r="J73" t="str">
        <f>VLOOKUP(B73,'רכבים מעקב טיפולים_2025 (2)'!$E:$F,2,)</f>
        <v>מחסן איציק משיח</v>
      </c>
    </row>
    <row r="74" spans="1:10" x14ac:dyDescent="0.35">
      <c r="A74">
        <v>925000899814</v>
      </c>
      <c r="B74">
        <v>74599802</v>
      </c>
      <c r="C74" s="2" t="s">
        <v>67</v>
      </c>
      <c r="D74" s="3" t="s">
        <v>106</v>
      </c>
      <c r="E74" s="1" t="s">
        <v>69</v>
      </c>
      <c r="F74" s="3">
        <v>5.86</v>
      </c>
      <c r="G74" s="2">
        <v>1</v>
      </c>
      <c r="H74" s="1" t="s">
        <v>16</v>
      </c>
      <c r="I74" s="1" t="s">
        <v>16</v>
      </c>
      <c r="J74" t="str">
        <f>VLOOKUP(B74,'רכבים מעקב טיפולים_2025 (2)'!$E:$F,2,)</f>
        <v>מחסן איציק משיח</v>
      </c>
    </row>
    <row r="75" spans="1:10" x14ac:dyDescent="0.35">
      <c r="A75">
        <v>925000899814</v>
      </c>
      <c r="B75">
        <v>74599802</v>
      </c>
      <c r="C75" s="2" t="s">
        <v>67</v>
      </c>
      <c r="D75" s="3" t="s">
        <v>105</v>
      </c>
      <c r="E75" s="1" t="s">
        <v>71</v>
      </c>
      <c r="F75" s="3">
        <v>8.1999999999999993</v>
      </c>
      <c r="G75" s="2">
        <v>1</v>
      </c>
      <c r="H75" s="1" t="s">
        <v>16</v>
      </c>
      <c r="I75" s="1" t="s">
        <v>16</v>
      </c>
      <c r="J75" t="str">
        <f>VLOOKUP(B75,'רכבים מעקב טיפולים_2025 (2)'!$E:$F,2,)</f>
        <v>מחסן איציק משיח</v>
      </c>
    </row>
    <row r="76" spans="1:10" x14ac:dyDescent="0.35">
      <c r="A76">
        <v>925000899814</v>
      </c>
      <c r="B76">
        <v>74599802</v>
      </c>
      <c r="C76" s="2" t="s">
        <v>67</v>
      </c>
      <c r="D76" s="3" t="s">
        <v>105</v>
      </c>
      <c r="E76" s="1" t="s">
        <v>33</v>
      </c>
      <c r="F76" s="3">
        <v>-2.81</v>
      </c>
      <c r="G76" s="2">
        <v>1</v>
      </c>
      <c r="H76" s="1" t="s">
        <v>16</v>
      </c>
      <c r="I76" s="1" t="s">
        <v>16</v>
      </c>
      <c r="J76" t="str">
        <f>VLOOKUP(B76,'רכבים מעקב טיפולים_2025 (2)'!$E:$F,2,)</f>
        <v>מחסן איציק משיח</v>
      </c>
    </row>
    <row r="77" spans="1:10" x14ac:dyDescent="0.35">
      <c r="A77">
        <v>925000899814</v>
      </c>
      <c r="B77">
        <v>74599802</v>
      </c>
      <c r="C77" s="2" t="s">
        <v>67</v>
      </c>
      <c r="D77" s="3" t="s">
        <v>104</v>
      </c>
      <c r="E77" s="1" t="s">
        <v>71</v>
      </c>
      <c r="F77" s="3">
        <v>8.1999999999999993</v>
      </c>
      <c r="G77" s="2">
        <v>1</v>
      </c>
      <c r="H77" s="1" t="s">
        <v>16</v>
      </c>
      <c r="I77" s="1" t="s">
        <v>16</v>
      </c>
      <c r="J77" t="str">
        <f>VLOOKUP(B77,'רכבים מעקב טיפולים_2025 (2)'!$E:$F,2,)</f>
        <v>מחסן איציק משיח</v>
      </c>
    </row>
    <row r="78" spans="1:10" x14ac:dyDescent="0.35">
      <c r="A78">
        <v>925000899814</v>
      </c>
      <c r="B78">
        <v>76886302</v>
      </c>
      <c r="C78" s="2" t="s">
        <v>13</v>
      </c>
      <c r="D78" s="3" t="s">
        <v>103</v>
      </c>
      <c r="E78" s="1" t="s">
        <v>31</v>
      </c>
      <c r="F78" s="3">
        <v>2.93</v>
      </c>
      <c r="G78" s="2">
        <v>1</v>
      </c>
      <c r="H78" s="1" t="s">
        <v>16</v>
      </c>
      <c r="I78" s="1" t="s">
        <v>16</v>
      </c>
      <c r="J78" t="str">
        <f>VLOOKUP(B78,'רכבים מעקב טיפולים_2025 (2)'!$E:$F,2,)</f>
        <v>יניב הררי</v>
      </c>
    </row>
    <row r="79" spans="1:10" x14ac:dyDescent="0.35">
      <c r="A79">
        <v>925000899814</v>
      </c>
      <c r="B79">
        <v>76886302</v>
      </c>
      <c r="C79" s="2" t="s">
        <v>13</v>
      </c>
      <c r="D79" s="3" t="s">
        <v>102</v>
      </c>
      <c r="E79" s="1" t="s">
        <v>31</v>
      </c>
      <c r="F79" s="3">
        <v>2.93</v>
      </c>
      <c r="G79" s="2">
        <v>1</v>
      </c>
      <c r="H79" s="1" t="s">
        <v>16</v>
      </c>
      <c r="I79" s="1" t="s">
        <v>16</v>
      </c>
      <c r="J79" t="str">
        <f>VLOOKUP(B79,'רכבים מעקב טיפולים_2025 (2)'!$E:$F,2,)</f>
        <v>יניב הררי</v>
      </c>
    </row>
    <row r="80" spans="1:10" x14ac:dyDescent="0.35">
      <c r="A80">
        <v>925000899814</v>
      </c>
      <c r="B80">
        <v>7921639</v>
      </c>
      <c r="C80" s="2" t="s">
        <v>13</v>
      </c>
      <c r="D80" s="3" t="s">
        <v>101</v>
      </c>
      <c r="E80" s="1" t="s">
        <v>15</v>
      </c>
      <c r="F80" s="3">
        <v>4.0999999999999996</v>
      </c>
      <c r="G80" s="2">
        <v>1</v>
      </c>
      <c r="H80" s="1" t="s">
        <v>16</v>
      </c>
      <c r="I80" s="1" t="s">
        <v>16</v>
      </c>
      <c r="J80" t="str">
        <f>VLOOKUP(B80,'רכבים מעקב טיפולים_2025 (2)'!$E:$F,2,)</f>
        <v xml:space="preserve">ליאור שמעוני </v>
      </c>
    </row>
    <row r="81" spans="1:10" x14ac:dyDescent="0.35">
      <c r="A81">
        <v>925000899814</v>
      </c>
      <c r="B81">
        <v>7921639</v>
      </c>
      <c r="C81" s="2" t="s">
        <v>13</v>
      </c>
      <c r="D81" s="3" t="s">
        <v>100</v>
      </c>
      <c r="E81" s="1" t="s">
        <v>18</v>
      </c>
      <c r="F81" s="3">
        <v>4.0999999999999996</v>
      </c>
      <c r="G81" s="2">
        <v>1</v>
      </c>
      <c r="H81" s="1" t="s">
        <v>16</v>
      </c>
      <c r="I81" s="1" t="s">
        <v>16</v>
      </c>
      <c r="J81" t="str">
        <f>VLOOKUP(B81,'רכבים מעקב טיפולים_2025 (2)'!$E:$F,2,)</f>
        <v xml:space="preserve">ליאור שמעוני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61D2-5526-499C-9FCD-316193CFC19D}">
  <sheetPr>
    <tabColor theme="4" tint="-0.249977111117893"/>
    <pageSetUpPr fitToPage="1"/>
  </sheetPr>
  <dimension ref="A2:F39"/>
  <sheetViews>
    <sheetView rightToLeft="1" topLeftCell="A6" zoomScale="80" zoomScaleNormal="80" workbookViewId="0">
      <selection activeCell="D33" sqref="D33:F39"/>
    </sheetView>
  </sheetViews>
  <sheetFormatPr defaultColWidth="10" defaultRowHeight="14" x14ac:dyDescent="0.3"/>
  <cols>
    <col min="1" max="1" width="10.7265625" style="6" customWidth="1"/>
    <col min="2" max="2" width="24.81640625" style="6" customWidth="1"/>
    <col min="3" max="3" width="24.26953125" style="6" customWidth="1"/>
    <col min="4" max="4" width="13.453125" style="6" customWidth="1"/>
    <col min="5" max="5" width="17.36328125" style="6" customWidth="1"/>
    <col min="6" max="6" width="24.81640625" style="6" customWidth="1"/>
    <col min="7" max="16384" width="10" style="6"/>
  </cols>
  <sheetData>
    <row r="2" spans="1:6" ht="14.5" thickBot="1" x14ac:dyDescent="0.35"/>
    <row r="3" spans="1:6" ht="18.5" thickBot="1" x14ac:dyDescent="0.45">
      <c r="B3" s="7" t="s">
        <v>163</v>
      </c>
      <c r="C3" s="7" t="s">
        <v>164</v>
      </c>
      <c r="D3" s="7" t="s">
        <v>165</v>
      </c>
      <c r="F3" s="24" t="s">
        <v>163</v>
      </c>
    </row>
    <row r="4" spans="1:6" ht="18" x14ac:dyDescent="0.4">
      <c r="B4" s="8" t="s">
        <v>166</v>
      </c>
      <c r="C4" s="9"/>
      <c r="D4" s="10"/>
      <c r="F4" s="25" t="s">
        <v>166</v>
      </c>
    </row>
    <row r="5" spans="1:6" ht="18" x14ac:dyDescent="0.4">
      <c r="A5" s="11"/>
      <c r="B5" s="12" t="s">
        <v>167</v>
      </c>
      <c r="C5" s="13" t="s">
        <v>168</v>
      </c>
      <c r="D5" s="14" t="s">
        <v>169</v>
      </c>
      <c r="E5" s="6">
        <v>70725702</v>
      </c>
      <c r="F5" s="26" t="s">
        <v>167</v>
      </c>
    </row>
    <row r="6" spans="1:6" ht="18" x14ac:dyDescent="0.4">
      <c r="A6" s="11"/>
      <c r="B6" s="15" t="s">
        <v>170</v>
      </c>
      <c r="C6" s="13" t="s">
        <v>171</v>
      </c>
      <c r="D6" s="14" t="s">
        <v>172</v>
      </c>
      <c r="E6" s="6">
        <v>13802001</v>
      </c>
      <c r="F6" s="27" t="s">
        <v>170</v>
      </c>
    </row>
    <row r="7" spans="1:6" ht="18" x14ac:dyDescent="0.4">
      <c r="A7" s="11"/>
      <c r="B7" s="15" t="s">
        <v>173</v>
      </c>
      <c r="C7" s="13" t="s">
        <v>174</v>
      </c>
      <c r="D7" s="14" t="s">
        <v>175</v>
      </c>
      <c r="E7" s="6">
        <v>7921639</v>
      </c>
      <c r="F7" s="27" t="s">
        <v>173</v>
      </c>
    </row>
    <row r="8" spans="1:6" ht="27.75" customHeight="1" x14ac:dyDescent="0.4">
      <c r="A8" s="11"/>
      <c r="B8" s="16" t="s">
        <v>176</v>
      </c>
      <c r="C8" s="13" t="s">
        <v>177</v>
      </c>
      <c r="D8" s="14" t="s">
        <v>178</v>
      </c>
      <c r="E8" s="6">
        <v>75872701</v>
      </c>
      <c r="F8" s="26" t="s">
        <v>176</v>
      </c>
    </row>
    <row r="9" spans="1:6" ht="18" x14ac:dyDescent="0.4">
      <c r="A9" s="11"/>
      <c r="B9" s="16" t="s">
        <v>179</v>
      </c>
      <c r="C9" s="17" t="s">
        <v>180</v>
      </c>
      <c r="D9" s="14" t="s">
        <v>181</v>
      </c>
      <c r="E9" s="6">
        <v>31339202</v>
      </c>
      <c r="F9" s="26" t="s">
        <v>179</v>
      </c>
    </row>
    <row r="10" spans="1:6" ht="18" x14ac:dyDescent="0.4">
      <c r="A10" s="11"/>
      <c r="B10" s="12" t="s">
        <v>182</v>
      </c>
      <c r="C10" s="13" t="s">
        <v>183</v>
      </c>
      <c r="D10" s="14" t="s">
        <v>184</v>
      </c>
      <c r="E10" s="6">
        <v>8280686</v>
      </c>
      <c r="F10" s="26" t="s">
        <v>182</v>
      </c>
    </row>
    <row r="11" spans="1:6" ht="18" x14ac:dyDescent="0.4">
      <c r="A11" s="11"/>
      <c r="B11" s="12" t="s">
        <v>185</v>
      </c>
      <c r="C11" s="13" t="s">
        <v>186</v>
      </c>
      <c r="D11" s="14" t="s">
        <v>187</v>
      </c>
      <c r="E11" s="6">
        <v>54718201</v>
      </c>
      <c r="F11" s="26" t="s">
        <v>185</v>
      </c>
    </row>
    <row r="12" spans="1:6" ht="18" x14ac:dyDescent="0.4">
      <c r="A12" s="11"/>
      <c r="B12" s="12" t="s">
        <v>188</v>
      </c>
      <c r="C12" s="13" t="s">
        <v>186</v>
      </c>
      <c r="D12" s="14" t="s">
        <v>189</v>
      </c>
      <c r="E12" s="6">
        <v>51513101</v>
      </c>
      <c r="F12" s="26" t="s">
        <v>188</v>
      </c>
    </row>
    <row r="13" spans="1:6" ht="18" x14ac:dyDescent="0.4">
      <c r="A13" s="11"/>
      <c r="B13" s="12" t="s">
        <v>190</v>
      </c>
      <c r="C13" s="13" t="s">
        <v>186</v>
      </c>
      <c r="D13" s="14" t="s">
        <v>191</v>
      </c>
      <c r="E13" s="6">
        <v>63864202</v>
      </c>
      <c r="F13" s="26" t="s">
        <v>190</v>
      </c>
    </row>
    <row r="14" spans="1:6" ht="18" x14ac:dyDescent="0.4">
      <c r="A14" s="11"/>
      <c r="B14" s="12" t="s">
        <v>192</v>
      </c>
      <c r="C14" s="13" t="s">
        <v>186</v>
      </c>
      <c r="D14" s="14" t="s">
        <v>193</v>
      </c>
      <c r="E14" s="6">
        <v>6823255</v>
      </c>
      <c r="F14" s="26" t="s">
        <v>192</v>
      </c>
    </row>
    <row r="15" spans="1:6" ht="18" x14ac:dyDescent="0.4">
      <c r="A15" s="11"/>
      <c r="B15" s="12" t="s">
        <v>194</v>
      </c>
      <c r="C15" s="13" t="s">
        <v>186</v>
      </c>
      <c r="D15" s="14" t="s">
        <v>195</v>
      </c>
      <c r="E15" s="6">
        <v>77443601</v>
      </c>
      <c r="F15" s="26" t="s">
        <v>194</v>
      </c>
    </row>
    <row r="16" spans="1:6" ht="18" x14ac:dyDescent="0.4">
      <c r="A16" s="11"/>
      <c r="B16" s="12" t="s">
        <v>196</v>
      </c>
      <c r="C16" s="13" t="s">
        <v>186</v>
      </c>
      <c r="D16" s="14" t="s">
        <v>197</v>
      </c>
      <c r="E16" s="6">
        <v>73382101</v>
      </c>
      <c r="F16" s="26" t="s">
        <v>196</v>
      </c>
    </row>
    <row r="17" spans="1:6" ht="18" x14ac:dyDescent="0.4">
      <c r="A17" s="11"/>
      <c r="B17" s="12" t="s">
        <v>198</v>
      </c>
      <c r="C17" s="13" t="s">
        <v>186</v>
      </c>
      <c r="D17" s="14" t="s">
        <v>199</v>
      </c>
      <c r="E17" s="6">
        <v>88365901</v>
      </c>
      <c r="F17" s="26" t="s">
        <v>198</v>
      </c>
    </row>
    <row r="18" spans="1:6" ht="18" x14ac:dyDescent="0.4">
      <c r="A18" s="11"/>
      <c r="B18" s="12" t="s">
        <v>200</v>
      </c>
      <c r="C18" s="13" t="s">
        <v>201</v>
      </c>
      <c r="D18" s="14" t="s">
        <v>202</v>
      </c>
      <c r="E18" s="6">
        <v>39166002</v>
      </c>
      <c r="F18" s="26" t="s">
        <v>200</v>
      </c>
    </row>
    <row r="19" spans="1:6" ht="18" x14ac:dyDescent="0.4">
      <c r="A19" s="11"/>
      <c r="B19" s="16" t="s">
        <v>203</v>
      </c>
      <c r="C19" s="18" t="s">
        <v>171</v>
      </c>
      <c r="D19" s="14" t="s">
        <v>204</v>
      </c>
      <c r="E19" s="6">
        <v>40295602</v>
      </c>
      <c r="F19" s="26" t="s">
        <v>203</v>
      </c>
    </row>
    <row r="20" spans="1:6" ht="18" customHeight="1" x14ac:dyDescent="0.4">
      <c r="A20" s="11"/>
      <c r="B20" s="12" t="s">
        <v>205</v>
      </c>
      <c r="C20" s="13" t="s">
        <v>186</v>
      </c>
      <c r="D20" s="14" t="s">
        <v>206</v>
      </c>
      <c r="E20" s="6">
        <v>39429702</v>
      </c>
      <c r="F20" s="26" t="s">
        <v>205</v>
      </c>
    </row>
    <row r="21" spans="1:6" ht="18" customHeight="1" x14ac:dyDescent="0.4">
      <c r="A21" s="11"/>
      <c r="B21" s="12" t="s">
        <v>207</v>
      </c>
      <c r="C21" s="13" t="s">
        <v>186</v>
      </c>
      <c r="D21" s="14" t="s">
        <v>208</v>
      </c>
      <c r="E21" s="6">
        <v>76886302</v>
      </c>
      <c r="F21" s="26" t="s">
        <v>207</v>
      </c>
    </row>
    <row r="22" spans="1:6" ht="18" x14ac:dyDescent="0.4">
      <c r="A22" s="11"/>
      <c r="B22" s="12" t="s">
        <v>209</v>
      </c>
      <c r="C22" s="13" t="s">
        <v>210</v>
      </c>
      <c r="D22" s="14" t="s">
        <v>211</v>
      </c>
      <c r="E22" s="6">
        <v>74599802</v>
      </c>
      <c r="F22" s="26" t="s">
        <v>209</v>
      </c>
    </row>
    <row r="23" spans="1:6" ht="18" x14ac:dyDescent="0.4">
      <c r="A23" s="11"/>
      <c r="B23" s="12" t="s">
        <v>212</v>
      </c>
      <c r="C23" s="13" t="s">
        <v>213</v>
      </c>
      <c r="D23" s="14" t="s">
        <v>214</v>
      </c>
      <c r="E23" s="6">
        <v>62923103</v>
      </c>
      <c r="F23" s="26" t="s">
        <v>212</v>
      </c>
    </row>
    <row r="24" spans="1:6" ht="18" x14ac:dyDescent="0.4">
      <c r="A24" s="11"/>
      <c r="B24" s="19" t="s">
        <v>215</v>
      </c>
      <c r="C24" s="13" t="s">
        <v>216</v>
      </c>
      <c r="D24" s="14" t="s">
        <v>217</v>
      </c>
      <c r="E24" s="6">
        <v>52297502</v>
      </c>
      <c r="F24" s="28" t="s">
        <v>215</v>
      </c>
    </row>
    <row r="25" spans="1:6" x14ac:dyDescent="0.3">
      <c r="B25" s="6" t="s">
        <v>218</v>
      </c>
      <c r="F25" s="6" t="s">
        <v>218</v>
      </c>
    </row>
    <row r="26" spans="1:6" ht="14.5" x14ac:dyDescent="0.35">
      <c r="B26" s="20" t="s">
        <v>219</v>
      </c>
      <c r="C26" s="21" t="s">
        <v>220</v>
      </c>
      <c r="D26" s="22" t="s">
        <v>221</v>
      </c>
      <c r="E26" s="6">
        <v>52251703</v>
      </c>
      <c r="F26" t="s">
        <v>219</v>
      </c>
    </row>
    <row r="27" spans="1:6" ht="14.5" x14ac:dyDescent="0.35">
      <c r="B27" s="23" t="s">
        <v>222</v>
      </c>
      <c r="C27" s="21" t="s">
        <v>223</v>
      </c>
      <c r="D27" s="22" t="s">
        <v>224</v>
      </c>
      <c r="E27" s="6">
        <v>76518502</v>
      </c>
      <c r="F27" t="s">
        <v>222</v>
      </c>
    </row>
    <row r="28" spans="1:6" ht="14.5" x14ac:dyDescent="0.35">
      <c r="B28" s="20" t="s">
        <v>225</v>
      </c>
      <c r="C28" s="21" t="s">
        <v>226</v>
      </c>
      <c r="D28" s="22" t="s">
        <v>227</v>
      </c>
      <c r="E28" s="6">
        <v>12021803</v>
      </c>
      <c r="F28" t="s">
        <v>225</v>
      </c>
    </row>
    <row r="29" spans="1:6" ht="14.5" x14ac:dyDescent="0.35">
      <c r="B29" s="23" t="s">
        <v>228</v>
      </c>
      <c r="C29" s="21" t="s">
        <v>223</v>
      </c>
      <c r="D29" s="22" t="s">
        <v>229</v>
      </c>
      <c r="E29" s="6">
        <v>62236902</v>
      </c>
      <c r="F29" t="s">
        <v>228</v>
      </c>
    </row>
    <row r="30" spans="1:6" ht="14.5" x14ac:dyDescent="0.35">
      <c r="B30" s="20" t="s">
        <v>230</v>
      </c>
      <c r="C30" s="21" t="s">
        <v>231</v>
      </c>
      <c r="D30" s="22" t="s">
        <v>232</v>
      </c>
      <c r="E30" s="6">
        <v>19124004</v>
      </c>
      <c r="F30" t="s">
        <v>230</v>
      </c>
    </row>
    <row r="31" spans="1:6" ht="14.5" x14ac:dyDescent="0.35">
      <c r="B31" s="20" t="s">
        <v>233</v>
      </c>
      <c r="C31" s="21" t="s">
        <v>234</v>
      </c>
      <c r="D31" s="22" t="s">
        <v>235</v>
      </c>
      <c r="E31" s="6">
        <v>9188269</v>
      </c>
      <c r="F31" t="s">
        <v>233</v>
      </c>
    </row>
    <row r="33" spans="4:6" x14ac:dyDescent="0.3">
      <c r="D33" s="6" t="s">
        <v>236</v>
      </c>
    </row>
    <row r="34" spans="4:6" ht="14.5" x14ac:dyDescent="0.35">
      <c r="D34" s="29" t="s">
        <v>237</v>
      </c>
      <c r="E34" s="29">
        <v>50113501</v>
      </c>
      <c r="F34" s="30" t="s">
        <v>238</v>
      </c>
    </row>
    <row r="35" spans="4:6" ht="14.5" x14ac:dyDescent="0.35">
      <c r="D35" s="29" t="s">
        <v>239</v>
      </c>
      <c r="E35" s="29">
        <v>18312401</v>
      </c>
      <c r="F35" s="30" t="s">
        <v>182</v>
      </c>
    </row>
    <row r="36" spans="4:6" ht="14.5" x14ac:dyDescent="0.35">
      <c r="D36" s="29" t="s">
        <v>240</v>
      </c>
      <c r="E36" s="29">
        <v>51514401</v>
      </c>
      <c r="F36" s="30" t="s">
        <v>241</v>
      </c>
    </row>
    <row r="37" spans="4:6" ht="14.5" x14ac:dyDescent="0.35">
      <c r="D37" s="29" t="s">
        <v>242</v>
      </c>
      <c r="E37" s="29">
        <v>53484801</v>
      </c>
      <c r="F37" s="30" t="s">
        <v>198</v>
      </c>
    </row>
    <row r="38" spans="4:6" ht="14.5" x14ac:dyDescent="0.35">
      <c r="D38" s="29" t="s">
        <v>243</v>
      </c>
      <c r="E38" s="29">
        <v>19253701</v>
      </c>
      <c r="F38" s="30" t="s">
        <v>244</v>
      </c>
    </row>
    <row r="39" spans="4:6" ht="14.5" x14ac:dyDescent="0.35">
      <c r="D39" s="29" t="s">
        <v>245</v>
      </c>
      <c r="E39" s="29">
        <v>7646355</v>
      </c>
      <c r="F39" s="30" t="s">
        <v>212</v>
      </c>
    </row>
  </sheetData>
  <pageMargins left="0.25" right="0.25" top="0.75" bottom="0.75" header="0.3" footer="0.3"/>
  <pageSetup paperSize="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מרכז</vt:lpstr>
      <vt:lpstr>200125_1</vt:lpstr>
      <vt:lpstr>200125_2</vt:lpstr>
      <vt:lpstr>200225</vt:lpstr>
      <vt:lpstr>200325</vt:lpstr>
      <vt:lpstr>רכבים מעקב טיפולים_2025 (2)</vt:lpstr>
      <vt:lpstr>מרכז!Print_Area</vt:lpstr>
      <vt:lpstr>'רכבים מעקב טיפולים_2025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Stolberg</cp:lastModifiedBy>
  <cp:lastPrinted>2025-05-29T08:44:43Z</cp:lastPrinted>
  <dcterms:created xsi:type="dcterms:W3CDTF">2025-05-28T13:44:54Z</dcterms:created>
  <dcterms:modified xsi:type="dcterms:W3CDTF">2025-05-29T12:20:01Z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LPackageEncoding">
    <vt:lpwstr>UTF-8</vt:lpwstr>
  </property>
</Properties>
</file>