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155" windowHeight="6735" activeTab="6"/>
  </bookViews>
  <sheets>
    <sheet name="03.17" sheetId="1" r:id="rId1"/>
    <sheet name="04.17" sheetId="2" r:id="rId2"/>
    <sheet name="05.2017" sheetId="3" r:id="rId3"/>
    <sheet name="06.2017" sheetId="4" r:id="rId4"/>
    <sheet name="07.2017" sheetId="5" r:id="rId5"/>
    <sheet name="08.2017" sheetId="6" r:id="rId6"/>
    <sheet name="09.2017" sheetId="7" r:id="rId7"/>
    <sheet name="Sheet1" sheetId="8" r:id="rId8"/>
  </sheets>
  <calcPr calcId="144525"/>
</workbook>
</file>

<file path=xl/calcChain.xml><?xml version="1.0" encoding="utf-8"?>
<calcChain xmlns="http://schemas.openxmlformats.org/spreadsheetml/2006/main">
  <c r="AK17" i="8" l="1"/>
  <c r="AK18" i="8"/>
  <c r="AK19" i="8"/>
  <c r="AK16" i="8"/>
  <c r="AK7" i="8"/>
  <c r="AK8" i="8"/>
  <c r="AK9" i="8"/>
  <c r="AK10" i="8"/>
  <c r="AK11" i="8"/>
  <c r="AK12" i="8"/>
  <c r="AK13" i="8"/>
  <c r="AK14" i="8"/>
  <c r="AK6" i="8"/>
  <c r="AM19" i="8"/>
  <c r="AL19" i="8"/>
  <c r="AM18" i="8"/>
  <c r="AL18" i="8"/>
  <c r="AM17" i="8"/>
  <c r="AL17" i="8"/>
  <c r="AM16" i="8"/>
  <c r="AL16" i="8"/>
  <c r="AM14" i="8"/>
  <c r="AL14" i="8"/>
  <c r="AM13" i="8"/>
  <c r="AL13" i="8"/>
  <c r="AM12" i="8"/>
  <c r="AL12" i="8"/>
  <c r="AM11" i="8"/>
  <c r="AL11" i="8"/>
  <c r="AM10" i="8"/>
  <c r="AL10" i="8"/>
  <c r="AJ10" i="8" s="1"/>
  <c r="AM9" i="8"/>
  <c r="AL9" i="8"/>
  <c r="AJ9" i="8" s="1"/>
  <c r="AM8" i="8"/>
  <c r="AL8" i="8"/>
  <c r="AJ8" i="8" s="1"/>
  <c r="AM7" i="8"/>
  <c r="AL7" i="8"/>
  <c r="AM6" i="8"/>
  <c r="AL6" i="8"/>
  <c r="AJ11" i="8" l="1"/>
  <c r="AJ14" i="8"/>
  <c r="AJ7" i="8"/>
  <c r="AJ13" i="8"/>
  <c r="AJ12" i="8"/>
  <c r="AJ18" i="8"/>
  <c r="AJ6" i="8"/>
  <c r="AJ17" i="8"/>
  <c r="AJ16" i="8"/>
  <c r="AJ19" i="8"/>
  <c r="AI11" i="7"/>
  <c r="AI16" i="7"/>
  <c r="AK12" i="7"/>
  <c r="AJ16" i="7" l="1"/>
  <c r="AK16" i="7"/>
  <c r="AL16" i="7"/>
  <c r="AJ10" i="6" l="1"/>
  <c r="AJ15" i="7" l="1"/>
  <c r="AK15" i="7"/>
  <c r="AL15" i="7"/>
  <c r="AI15" i="7" l="1"/>
  <c r="AJ13" i="7"/>
  <c r="AJ14" i="7"/>
  <c r="AJ9" i="7"/>
  <c r="AJ10" i="7"/>
  <c r="AK14" i="7"/>
  <c r="AL14" i="7"/>
  <c r="AL21" i="7"/>
  <c r="AK21" i="7"/>
  <c r="AJ21" i="7"/>
  <c r="AL20" i="7"/>
  <c r="AK20" i="7"/>
  <c r="AJ20" i="7"/>
  <c r="AL19" i="7"/>
  <c r="AK19" i="7"/>
  <c r="AJ19" i="7"/>
  <c r="AL18" i="7"/>
  <c r="AK18" i="7"/>
  <c r="AJ18" i="7"/>
  <c r="AL13" i="7"/>
  <c r="AK13" i="7"/>
  <c r="AL12" i="7"/>
  <c r="AJ12" i="7"/>
  <c r="AL11" i="7"/>
  <c r="AK11" i="7"/>
  <c r="AL10" i="7"/>
  <c r="AK10" i="7"/>
  <c r="AL9" i="7"/>
  <c r="AK9" i="7"/>
  <c r="AL8" i="7"/>
  <c r="AK8" i="7"/>
  <c r="AJ8" i="7"/>
  <c r="AL7" i="7"/>
  <c r="AK7" i="7"/>
  <c r="AJ7" i="7"/>
  <c r="AL6" i="7"/>
  <c r="AK6" i="7"/>
  <c r="AJ6" i="7"/>
  <c r="AI21" i="7" l="1"/>
  <c r="AI13" i="7"/>
  <c r="AI14" i="7"/>
  <c r="AI9" i="7"/>
  <c r="AI8" i="7"/>
  <c r="AI10" i="7"/>
  <c r="AI7" i="7"/>
  <c r="AI6" i="7"/>
  <c r="AI12" i="7"/>
  <c r="AI20" i="7"/>
  <c r="AI19" i="7"/>
  <c r="AI18" i="7"/>
  <c r="AM17" i="6"/>
  <c r="AL17" i="6"/>
  <c r="AK17" i="6"/>
  <c r="AJ17" i="6" l="1"/>
  <c r="AK20" i="6"/>
  <c r="AK21" i="6"/>
  <c r="AK22" i="6"/>
  <c r="AK19" i="6"/>
  <c r="AK8" i="6"/>
  <c r="AM7" i="6"/>
  <c r="AM8" i="6"/>
  <c r="AM9" i="6"/>
  <c r="AM10" i="6"/>
  <c r="AM11" i="6"/>
  <c r="AM12" i="6"/>
  <c r="AM13" i="6"/>
  <c r="AM14" i="6"/>
  <c r="AM15" i="6"/>
  <c r="AM16" i="6"/>
  <c r="AL7" i="6"/>
  <c r="AL8" i="6"/>
  <c r="AL9" i="6"/>
  <c r="AL10" i="6"/>
  <c r="AL11" i="6"/>
  <c r="AL12" i="6"/>
  <c r="AL13" i="6"/>
  <c r="AL14" i="6"/>
  <c r="AL15" i="6"/>
  <c r="AL16" i="6"/>
  <c r="AK7" i="6"/>
  <c r="AJ7" i="6" s="1"/>
  <c r="AK9" i="6"/>
  <c r="AJ9" i="6" s="1"/>
  <c r="AK11" i="6"/>
  <c r="AJ11" i="6" s="1"/>
  <c r="AK12" i="6"/>
  <c r="AJ12" i="6" s="1"/>
  <c r="AK13" i="6"/>
  <c r="AJ13" i="6" s="1"/>
  <c r="AK14" i="6"/>
  <c r="AJ14" i="6" s="1"/>
  <c r="AK15" i="6"/>
  <c r="AJ15" i="6" s="1"/>
  <c r="AK16" i="6"/>
  <c r="AM22" i="6"/>
  <c r="AL22" i="6"/>
  <c r="AM21" i="6"/>
  <c r="AL21" i="6"/>
  <c r="AM20" i="6"/>
  <c r="AL20" i="6"/>
  <c r="AM19" i="6"/>
  <c r="AL19" i="6"/>
  <c r="AM6" i="6"/>
  <c r="AL6" i="6"/>
  <c r="AK6" i="6"/>
  <c r="AJ16" i="6" l="1"/>
  <c r="AJ22" i="6"/>
  <c r="AJ8" i="6"/>
  <c r="AJ19" i="6"/>
  <c r="AJ20" i="6"/>
  <c r="AJ6" i="6"/>
  <c r="AJ21" i="6"/>
  <c r="AK12" i="5"/>
  <c r="AL10" i="5"/>
  <c r="AJ9" i="5"/>
  <c r="AM16" i="5" l="1"/>
  <c r="AL16" i="5"/>
  <c r="AK16" i="5"/>
  <c r="AJ16" i="5" s="1"/>
  <c r="AM15" i="5" l="1"/>
  <c r="AL15" i="5"/>
  <c r="AK15" i="5"/>
  <c r="AJ15" i="5" s="1"/>
  <c r="AK14" i="5" l="1"/>
  <c r="AJ14" i="5" s="1"/>
  <c r="AK18" i="5"/>
  <c r="AM22" i="5"/>
  <c r="AL22" i="5"/>
  <c r="AK22" i="5"/>
  <c r="AM21" i="5"/>
  <c r="AL21" i="5"/>
  <c r="AK21" i="5"/>
  <c r="AM20" i="5"/>
  <c r="AL20" i="5"/>
  <c r="AK20" i="5"/>
  <c r="AJ20" i="5" s="1"/>
  <c r="AM19" i="5"/>
  <c r="AL19" i="5"/>
  <c r="AK19" i="5"/>
  <c r="AM18" i="5"/>
  <c r="AL18" i="5"/>
  <c r="AM14" i="5"/>
  <c r="AL14" i="5"/>
  <c r="AM13" i="5"/>
  <c r="AL13" i="5"/>
  <c r="AK13" i="5"/>
  <c r="AJ13" i="5" s="1"/>
  <c r="AM12" i="5"/>
  <c r="AL12" i="5"/>
  <c r="AJ12" i="5"/>
  <c r="AM11" i="5"/>
  <c r="AL11" i="5"/>
  <c r="AK11" i="5"/>
  <c r="AM10" i="5"/>
  <c r="AJ10" i="5" s="1"/>
  <c r="AM9" i="5"/>
  <c r="AL9" i="5"/>
  <c r="AM8" i="5"/>
  <c r="AL8" i="5"/>
  <c r="AK8" i="5"/>
  <c r="AM7" i="5"/>
  <c r="AL7" i="5"/>
  <c r="AK7" i="5"/>
  <c r="AM6" i="5"/>
  <c r="AL6" i="5"/>
  <c r="AK6" i="5"/>
  <c r="AJ22" i="5" l="1"/>
  <c r="AJ21" i="5"/>
  <c r="AJ6" i="5"/>
  <c r="AJ18" i="5"/>
  <c r="AJ11" i="5"/>
  <c r="AJ19" i="5"/>
  <c r="AJ8" i="5"/>
  <c r="AJ7" i="5"/>
  <c r="AK41" i="4"/>
  <c r="AI41" i="4" l="1"/>
  <c r="AL41" i="4"/>
  <c r="AJ41" i="4"/>
  <c r="AJ40" i="4"/>
  <c r="AJ39" i="4" l="1"/>
  <c r="AJ33" i="4"/>
  <c r="AL33" i="4" l="1"/>
  <c r="AK33" i="4"/>
  <c r="AI33" i="4" s="1"/>
  <c r="AL32" i="4" l="1"/>
  <c r="AL35" i="4"/>
  <c r="AK32" i="4"/>
  <c r="AK35" i="4"/>
  <c r="AJ32" i="4"/>
  <c r="AI32" i="4" s="1"/>
  <c r="AJ35" i="4"/>
  <c r="AJ28" i="4"/>
  <c r="AJ30" i="4"/>
  <c r="AJ26" i="4"/>
  <c r="AJ27" i="4"/>
  <c r="AI35" i="4" l="1"/>
  <c r="AN26" i="3"/>
  <c r="AL26" i="3"/>
  <c r="AL39" i="4" l="1"/>
  <c r="AK39" i="4"/>
  <c r="AL38" i="4"/>
  <c r="AK38" i="4"/>
  <c r="AJ38" i="4"/>
  <c r="AL37" i="4"/>
  <c r="AK37" i="4"/>
  <c r="AJ37" i="4"/>
  <c r="AL31" i="4"/>
  <c r="AK31" i="4"/>
  <c r="AJ31" i="4"/>
  <c r="AL40" i="4"/>
  <c r="AK40" i="4"/>
  <c r="AL30" i="4"/>
  <c r="AK30" i="4"/>
  <c r="AL29" i="4"/>
  <c r="AK29" i="4"/>
  <c r="AJ29" i="4"/>
  <c r="AL28" i="4"/>
  <c r="AK28" i="4"/>
  <c r="AL27" i="4"/>
  <c r="AK27" i="4"/>
  <c r="AL26" i="4"/>
  <c r="AK26" i="4"/>
  <c r="AL22" i="4"/>
  <c r="AK22" i="4"/>
  <c r="AJ22" i="4"/>
  <c r="AL21" i="4"/>
  <c r="AK21" i="4"/>
  <c r="AJ21" i="4"/>
  <c r="AL20" i="4"/>
  <c r="AK20" i="4"/>
  <c r="AJ20" i="4"/>
  <c r="AL19" i="4"/>
  <c r="AK19" i="4"/>
  <c r="AJ19" i="4"/>
  <c r="AL17" i="4"/>
  <c r="AK17" i="4"/>
  <c r="AJ17" i="4"/>
  <c r="AL16" i="4"/>
  <c r="AK16" i="4"/>
  <c r="AJ16" i="4"/>
  <c r="AL15" i="4"/>
  <c r="AK15" i="4"/>
  <c r="AJ15" i="4"/>
  <c r="AL34" i="4"/>
  <c r="AK34" i="4"/>
  <c r="AL13" i="4"/>
  <c r="AK13" i="4"/>
  <c r="AJ13" i="4"/>
  <c r="AL12" i="4"/>
  <c r="AK12" i="4"/>
  <c r="AJ12" i="4"/>
  <c r="AL11" i="4"/>
  <c r="AK11" i="4"/>
  <c r="AJ11" i="4"/>
  <c r="AL10" i="4"/>
  <c r="AK10" i="4"/>
  <c r="AJ10" i="4"/>
  <c r="AL9" i="4"/>
  <c r="AK9" i="4"/>
  <c r="AJ9" i="4"/>
  <c r="AL8" i="4"/>
  <c r="AK8" i="4"/>
  <c r="AJ8" i="4"/>
  <c r="AL7" i="4"/>
  <c r="AK7" i="4"/>
  <c r="AJ7" i="4"/>
  <c r="AL6" i="4"/>
  <c r="AK6" i="4"/>
  <c r="AJ6" i="4"/>
  <c r="AL5" i="4"/>
  <c r="AK5" i="4"/>
  <c r="AJ5" i="4"/>
  <c r="AL4" i="4"/>
  <c r="AK4" i="4"/>
  <c r="AJ4" i="4"/>
  <c r="AL28" i="3"/>
  <c r="AL27" i="3"/>
  <c r="AL14" i="3"/>
  <c r="AN40" i="3"/>
  <c r="AN41" i="3"/>
  <c r="AN39" i="3"/>
  <c r="AN37" i="3"/>
  <c r="AL34" i="3"/>
  <c r="AM34" i="3"/>
  <c r="AN30" i="3"/>
  <c r="AN27" i="3"/>
  <c r="AN28" i="3"/>
  <c r="AN29" i="3"/>
  <c r="AN31" i="3"/>
  <c r="AN32" i="3"/>
  <c r="AN33" i="3"/>
  <c r="AN34" i="3"/>
  <c r="AN35" i="3"/>
  <c r="AN36" i="3"/>
  <c r="AN14" i="3"/>
  <c r="AL39" i="3"/>
  <c r="AI34" i="4" l="1"/>
  <c r="AI31" i="4"/>
  <c r="AI26" i="4"/>
  <c r="AI29" i="4"/>
  <c r="AI39" i="4"/>
  <c r="AI28" i="4"/>
  <c r="AI30" i="4"/>
  <c r="AI38" i="4"/>
  <c r="AI19" i="4"/>
  <c r="AI40" i="4"/>
  <c r="AI37" i="4"/>
  <c r="AI27" i="4"/>
  <c r="AI5" i="4"/>
  <c r="AI4" i="4"/>
  <c r="AI8" i="4"/>
  <c r="AI12" i="4"/>
  <c r="AI7" i="4"/>
  <c r="AI11" i="4"/>
  <c r="AI6" i="4"/>
  <c r="AI10" i="4"/>
  <c r="AI9" i="4"/>
  <c r="AI13" i="4"/>
  <c r="AI15" i="4"/>
  <c r="AI16" i="4"/>
  <c r="AI21" i="4"/>
  <c r="AI20" i="4"/>
  <c r="AI17" i="4"/>
  <c r="AI22" i="4"/>
  <c r="AM37" i="3"/>
  <c r="AL37" i="3"/>
  <c r="AK37" i="3" s="1"/>
  <c r="AM35" i="3" l="1"/>
  <c r="AM36" i="3"/>
  <c r="AL35" i="3"/>
  <c r="AL36" i="3"/>
  <c r="AK35" i="3" l="1"/>
  <c r="AK36" i="3"/>
  <c r="AM41" i="3" l="1"/>
  <c r="AL41" i="3"/>
  <c r="AK41" i="3" s="1"/>
  <c r="AM40" i="3"/>
  <c r="AL40" i="3"/>
  <c r="AM39" i="3"/>
  <c r="AM33" i="3"/>
  <c r="AL33" i="3"/>
  <c r="AM32" i="3"/>
  <c r="AL32" i="3"/>
  <c r="AM31" i="3"/>
  <c r="AL31" i="3"/>
  <c r="AM30" i="3"/>
  <c r="AL30" i="3"/>
  <c r="AM29" i="3"/>
  <c r="AL29" i="3"/>
  <c r="AM28" i="3"/>
  <c r="AM27" i="3"/>
  <c r="AM26" i="3"/>
  <c r="AK26" i="3" s="1"/>
  <c r="AN22" i="3"/>
  <c r="AM22" i="3"/>
  <c r="AL22" i="3"/>
  <c r="AN21" i="3"/>
  <c r="AM21" i="3"/>
  <c r="AL21" i="3"/>
  <c r="AN20" i="3"/>
  <c r="AM20" i="3"/>
  <c r="AL20" i="3"/>
  <c r="AN19" i="3"/>
  <c r="AM19" i="3"/>
  <c r="AL19" i="3"/>
  <c r="AN17" i="3"/>
  <c r="AM17" i="3"/>
  <c r="AL17" i="3"/>
  <c r="AN16" i="3"/>
  <c r="AM16" i="3"/>
  <c r="AL16" i="3"/>
  <c r="AN15" i="3"/>
  <c r="AM15" i="3"/>
  <c r="AL15" i="3"/>
  <c r="AM14" i="3"/>
  <c r="AN13" i="3"/>
  <c r="AM13" i="3"/>
  <c r="AL13" i="3"/>
  <c r="AN12" i="3"/>
  <c r="AM12" i="3"/>
  <c r="AL12" i="3"/>
  <c r="AN11" i="3"/>
  <c r="AM11" i="3"/>
  <c r="AL11" i="3"/>
  <c r="AN10" i="3"/>
  <c r="AM10" i="3"/>
  <c r="AL10" i="3"/>
  <c r="AN9" i="3"/>
  <c r="AM9" i="3"/>
  <c r="AL9" i="3"/>
  <c r="AN8" i="3"/>
  <c r="AM8" i="3"/>
  <c r="AL8" i="3"/>
  <c r="AN7" i="3"/>
  <c r="AM7" i="3"/>
  <c r="AL7" i="3"/>
  <c r="AN6" i="3"/>
  <c r="AM6" i="3"/>
  <c r="AL6" i="3"/>
  <c r="AN5" i="3"/>
  <c r="AM5" i="3"/>
  <c r="AL5" i="3"/>
  <c r="AN4" i="3"/>
  <c r="AM4" i="3"/>
  <c r="AL4" i="3"/>
  <c r="AK16" i="3" l="1"/>
  <c r="AK21" i="3"/>
  <c r="AK33" i="3"/>
  <c r="AK7" i="3"/>
  <c r="AK11" i="3"/>
  <c r="AK15" i="3"/>
  <c r="AK34" i="3"/>
  <c r="AK17" i="3"/>
  <c r="AK22" i="3"/>
  <c r="AK28" i="3"/>
  <c r="AK10" i="3"/>
  <c r="AK29" i="3"/>
  <c r="AK20" i="3"/>
  <c r="AK14" i="3"/>
  <c r="AK19" i="3"/>
  <c r="AK6" i="3"/>
  <c r="AK5" i="3"/>
  <c r="AK8" i="3"/>
  <c r="AK12" i="3"/>
  <c r="AK30" i="3"/>
  <c r="AK31" i="3"/>
  <c r="AN3" i="3"/>
  <c r="AK9" i="3"/>
  <c r="AK13" i="3"/>
  <c r="AK27" i="3"/>
  <c r="AK32" i="3"/>
  <c r="AK40" i="3"/>
  <c r="AL3" i="3"/>
  <c r="AM3" i="3"/>
  <c r="AK4" i="3"/>
  <c r="AK26" i="2"/>
  <c r="AI14" i="2"/>
  <c r="AK3" i="3" l="1"/>
  <c r="AL37" i="2"/>
  <c r="AK37" i="2"/>
  <c r="AJ37" i="2"/>
  <c r="AK20" i="1"/>
  <c r="AK31" i="2"/>
  <c r="AI37" i="2" l="1"/>
  <c r="AJ31" i="2"/>
  <c r="AL42" i="2" l="1"/>
  <c r="AK42" i="2"/>
  <c r="AJ42" i="2"/>
  <c r="AL41" i="2"/>
  <c r="AK41" i="2"/>
  <c r="AJ41" i="2"/>
  <c r="AL40" i="2"/>
  <c r="AK40" i="2"/>
  <c r="AJ40" i="2"/>
  <c r="AL39" i="2"/>
  <c r="AK39" i="2"/>
  <c r="AJ39" i="2"/>
  <c r="AL36" i="2"/>
  <c r="AK36" i="2"/>
  <c r="AJ36" i="2"/>
  <c r="AL35" i="2"/>
  <c r="AK35" i="2"/>
  <c r="AJ35" i="2"/>
  <c r="AL34" i="2"/>
  <c r="AK34" i="2"/>
  <c r="AJ34" i="2"/>
  <c r="AL33" i="2"/>
  <c r="AK33" i="2"/>
  <c r="AJ33" i="2"/>
  <c r="AL32" i="2"/>
  <c r="AK32" i="2"/>
  <c r="AJ32" i="2"/>
  <c r="AI32" i="2" s="1"/>
  <c r="AL31" i="2"/>
  <c r="AL30" i="2"/>
  <c r="AK30" i="2"/>
  <c r="AJ30" i="2"/>
  <c r="AL29" i="2"/>
  <c r="AK29" i="2"/>
  <c r="AJ29" i="2"/>
  <c r="AL28" i="2"/>
  <c r="AK28" i="2"/>
  <c r="AJ28" i="2"/>
  <c r="AL27" i="2"/>
  <c r="AK27" i="2"/>
  <c r="AJ27" i="2"/>
  <c r="AL26" i="2"/>
  <c r="AI26" i="2" s="1"/>
  <c r="AL22" i="2"/>
  <c r="AK22" i="2"/>
  <c r="AJ22" i="2"/>
  <c r="AL21" i="2"/>
  <c r="AK21" i="2"/>
  <c r="AJ21" i="2"/>
  <c r="AL20" i="2"/>
  <c r="AK20" i="2"/>
  <c r="AJ20" i="2"/>
  <c r="AL19" i="2"/>
  <c r="AK19" i="2"/>
  <c r="AJ19" i="2"/>
  <c r="AL17" i="2"/>
  <c r="AK17" i="2"/>
  <c r="AJ17" i="2"/>
  <c r="AL16" i="2"/>
  <c r="AK16" i="2"/>
  <c r="AJ16" i="2"/>
  <c r="AL15" i="2"/>
  <c r="AK15" i="2"/>
  <c r="AJ15" i="2"/>
  <c r="AL14" i="2"/>
  <c r="AK14" i="2"/>
  <c r="AJ14" i="2"/>
  <c r="AL13" i="2"/>
  <c r="AK13" i="2"/>
  <c r="AJ13" i="2"/>
  <c r="AL12" i="2"/>
  <c r="AK12" i="2"/>
  <c r="AJ12" i="2"/>
  <c r="AL11" i="2"/>
  <c r="AK11" i="2"/>
  <c r="AJ11" i="2"/>
  <c r="AL10" i="2"/>
  <c r="AK10" i="2"/>
  <c r="AJ10" i="2"/>
  <c r="AL9" i="2"/>
  <c r="AK9" i="2"/>
  <c r="AJ9" i="2"/>
  <c r="AL8" i="2"/>
  <c r="AK8" i="2"/>
  <c r="AJ8" i="2"/>
  <c r="AL7" i="2"/>
  <c r="AK7" i="2"/>
  <c r="AJ7" i="2"/>
  <c r="AL6" i="2"/>
  <c r="AK6" i="2"/>
  <c r="AJ6" i="2"/>
  <c r="AL5" i="2"/>
  <c r="AK5" i="2"/>
  <c r="AJ5" i="2"/>
  <c r="AL4" i="2"/>
  <c r="AK4" i="2"/>
  <c r="AJ4" i="2"/>
  <c r="AI16" i="2" l="1"/>
  <c r="AI33" i="2"/>
  <c r="AI42" i="2"/>
  <c r="AI17" i="2"/>
  <c r="AI29" i="2"/>
  <c r="AI15" i="2"/>
  <c r="AI20" i="2"/>
  <c r="AI35" i="2"/>
  <c r="AI41" i="2"/>
  <c r="AI40" i="2"/>
  <c r="AI19" i="2"/>
  <c r="AI39" i="2"/>
  <c r="AI34" i="2"/>
  <c r="AI27" i="2"/>
  <c r="AI30" i="2"/>
  <c r="AI36" i="2"/>
  <c r="AI28" i="2"/>
  <c r="AI31" i="2"/>
  <c r="AI22" i="2"/>
  <c r="AI21" i="2"/>
  <c r="AI5" i="2"/>
  <c r="AI9" i="2"/>
  <c r="AI13" i="2"/>
  <c r="AI8" i="2"/>
  <c r="AI12" i="2"/>
  <c r="AK3" i="2"/>
  <c r="AI7" i="2"/>
  <c r="AI11" i="2"/>
  <c r="AJ3" i="2"/>
  <c r="AL3" i="2"/>
  <c r="AI6" i="2"/>
  <c r="AI10" i="2"/>
  <c r="AI4" i="2"/>
  <c r="AI3" i="2" l="1"/>
  <c r="AK40" i="1" l="1"/>
  <c r="AK41" i="1"/>
  <c r="AK42" i="1"/>
  <c r="AK43" i="1"/>
  <c r="AK44" i="1"/>
  <c r="AJ44" i="1" s="1"/>
  <c r="AM40" i="1"/>
  <c r="AM41" i="1"/>
  <c r="AM42" i="1"/>
  <c r="AM43" i="1"/>
  <c r="AM44" i="1"/>
  <c r="AL40" i="1"/>
  <c r="AL41" i="1"/>
  <c r="AL42" i="1"/>
  <c r="AL43" i="1"/>
  <c r="AL44" i="1"/>
  <c r="AM39" i="1"/>
  <c r="AL39" i="1"/>
  <c r="AK39" i="1"/>
  <c r="AK38" i="1"/>
  <c r="AK37" i="1"/>
  <c r="AK34" i="1"/>
  <c r="AJ41" i="1" l="1"/>
  <c r="AJ40" i="1"/>
  <c r="AJ43" i="1"/>
  <c r="AJ42" i="1"/>
  <c r="AJ39" i="1"/>
  <c r="AK54" i="1" l="1"/>
  <c r="AK53" i="1"/>
  <c r="AK52" i="1"/>
  <c r="AK51" i="1"/>
  <c r="AK28" i="1"/>
  <c r="AK27" i="1"/>
  <c r="AK26" i="1"/>
  <c r="AK25" i="1"/>
  <c r="AK11" i="1"/>
  <c r="AK12" i="1"/>
  <c r="AK13" i="1"/>
  <c r="AK14" i="1"/>
  <c r="AK15" i="1"/>
  <c r="AK16" i="1"/>
  <c r="AK17" i="1"/>
  <c r="AK18" i="1"/>
  <c r="AK19" i="1"/>
  <c r="AK21" i="1"/>
  <c r="AK22" i="1"/>
  <c r="AK23" i="1"/>
  <c r="AK10" i="1"/>
  <c r="AM54" i="1"/>
  <c r="AL54" i="1"/>
  <c r="AK9" i="1" l="1"/>
  <c r="AJ54" i="1"/>
  <c r="AM22" i="1" l="1"/>
  <c r="AL22" i="1"/>
  <c r="AJ22" i="1" s="1"/>
  <c r="AM23" i="1"/>
  <c r="AL23" i="1"/>
  <c r="AM53" i="1"/>
  <c r="AL53" i="1"/>
  <c r="AM52" i="1"/>
  <c r="AL52" i="1"/>
  <c r="AM51" i="1"/>
  <c r="AL51" i="1"/>
  <c r="AJ51" i="1" s="1"/>
  <c r="AM49" i="1"/>
  <c r="AL49" i="1"/>
  <c r="AK49" i="1"/>
  <c r="AM48" i="1"/>
  <c r="AL48" i="1"/>
  <c r="AK48" i="1"/>
  <c r="AM47" i="1"/>
  <c r="AL47" i="1"/>
  <c r="AK47" i="1"/>
  <c r="AM46" i="1"/>
  <c r="AL46" i="1"/>
  <c r="AK46" i="1"/>
  <c r="AM37" i="1"/>
  <c r="AL37" i="1"/>
  <c r="AM36" i="1"/>
  <c r="AL36" i="1"/>
  <c r="AK36" i="1"/>
  <c r="AM35" i="1"/>
  <c r="AL35" i="1"/>
  <c r="AK35" i="1"/>
  <c r="AM34" i="1"/>
  <c r="AL34" i="1"/>
  <c r="AM33" i="1"/>
  <c r="AL33" i="1"/>
  <c r="AK33" i="1"/>
  <c r="AM32" i="1"/>
  <c r="AL32" i="1"/>
  <c r="AK32" i="1"/>
  <c r="AM28" i="1"/>
  <c r="AL28" i="1"/>
  <c r="AJ28" i="1" s="1"/>
  <c r="AM38" i="1"/>
  <c r="AL38" i="1"/>
  <c r="AJ38" i="1" s="1"/>
  <c r="AM27" i="1"/>
  <c r="AL27" i="1"/>
  <c r="AM26" i="1"/>
  <c r="AL26" i="1"/>
  <c r="AM25" i="1"/>
  <c r="AL25" i="1"/>
  <c r="AJ25" i="1" s="1"/>
  <c r="AM21" i="1"/>
  <c r="AL21" i="1"/>
  <c r="AM20" i="1"/>
  <c r="AL20" i="1"/>
  <c r="AM19" i="1"/>
  <c r="AL19" i="1"/>
  <c r="AM18" i="1"/>
  <c r="AL18" i="1"/>
  <c r="AJ18" i="1" s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J11" i="1" s="1"/>
  <c r="AM10" i="1"/>
  <c r="AL10" i="1"/>
  <c r="AJ35" i="1" l="1"/>
  <c r="AJ14" i="1"/>
  <c r="AJ46" i="1"/>
  <c r="AJ23" i="1"/>
  <c r="AJ52" i="1"/>
  <c r="AJ12" i="1"/>
  <c r="AJ53" i="1"/>
  <c r="AJ13" i="1"/>
  <c r="AJ17" i="1"/>
  <c r="AJ21" i="1"/>
  <c r="AJ34" i="1"/>
  <c r="AJ49" i="1"/>
  <c r="AJ16" i="1"/>
  <c r="AJ20" i="1"/>
  <c r="AJ27" i="1"/>
  <c r="AJ33" i="1"/>
  <c r="AJ37" i="1"/>
  <c r="AJ48" i="1"/>
  <c r="AJ15" i="1"/>
  <c r="AJ19" i="1"/>
  <c r="AJ26" i="1"/>
  <c r="AJ32" i="1"/>
  <c r="AJ36" i="1"/>
  <c r="AJ47" i="1"/>
  <c r="AM9" i="1"/>
  <c r="AL9" i="1"/>
  <c r="AJ10" i="1"/>
  <c r="AJ9" i="1" l="1"/>
  <c r="AK39" i="3" l="1"/>
</calcChain>
</file>

<file path=xl/comments1.xml><?xml version="1.0" encoding="utf-8"?>
<comments xmlns="http://schemas.openxmlformats.org/spreadsheetml/2006/main">
  <authors>
    <author>Final</author>
  </authors>
  <commentList>
    <comment ref="G33" authorId="0">
      <text>
        <r>
          <rPr>
            <b/>
            <sz val="9"/>
            <color indexed="81"/>
            <rFont val="Tahoma"/>
            <family val="2"/>
          </rPr>
          <t>Final:</t>
        </r>
        <r>
          <rPr>
            <sz val="9"/>
            <color indexed="81"/>
            <rFont val="Tahoma"/>
            <family val="2"/>
          </rPr>
          <t xml:space="preserve">
nghỉ ốm
</t>
        </r>
      </text>
    </comment>
  </commentList>
</comments>
</file>

<file path=xl/comments2.xml><?xml version="1.0" encoding="utf-8"?>
<comments xmlns="http://schemas.openxmlformats.org/spreadsheetml/2006/main">
  <authors>
    <author>Final</author>
  </authors>
  <commentList>
    <comment ref="U8" authorId="0">
      <text>
        <r>
          <rPr>
            <b/>
            <sz val="9"/>
            <color indexed="81"/>
            <rFont val="Tahoma"/>
            <charset val="1"/>
          </rPr>
          <t>Final:</t>
        </r>
        <r>
          <rPr>
            <sz val="9"/>
            <color indexed="81"/>
            <rFont val="Tahoma"/>
            <charset val="1"/>
          </rPr>
          <t xml:space="preserve">
Nam đi gặp khách hàng nguyên ngày.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Final:</t>
        </r>
        <r>
          <rPr>
            <sz val="9"/>
            <color indexed="81"/>
            <rFont val="Tahoma"/>
            <charset val="1"/>
          </rPr>
          <t xml:space="preserve">
nghỉ phép  - nhà có tang.
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Final:</t>
        </r>
        <r>
          <rPr>
            <sz val="9"/>
            <color indexed="81"/>
            <rFont val="Tahoma"/>
            <charset val="1"/>
          </rPr>
          <t xml:space="preserve">
nghỉ phép - nhà có tang
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Final:</t>
        </r>
        <r>
          <rPr>
            <sz val="9"/>
            <color indexed="81"/>
            <rFont val="Tahoma"/>
            <charset val="1"/>
          </rPr>
          <t xml:space="preserve">
nghỉ phép - nhà có tang
</t>
        </r>
      </text>
    </comment>
  </commentList>
</comments>
</file>

<file path=xl/sharedStrings.xml><?xml version="1.0" encoding="utf-8"?>
<sst xmlns="http://schemas.openxmlformats.org/spreadsheetml/2006/main" count="5778" uniqueCount="150">
  <si>
    <t>Công ty TNHH TM DV Sa Ga</t>
  </si>
  <si>
    <t>MST: 0311828068</t>
  </si>
  <si>
    <t>Đ/c: 25/61 Nguyễn Bỉnh Khiêm, Q. 1, Tp. HCM</t>
  </si>
  <si>
    <t>Đơn vị tính: Ngày</t>
  </si>
  <si>
    <t>STT</t>
  </si>
  <si>
    <t>Mã NV</t>
  </si>
  <si>
    <t>Tên nhân viên</t>
  </si>
  <si>
    <t>Chức vụ</t>
  </si>
  <si>
    <t>T4</t>
  </si>
  <si>
    <t>T5</t>
  </si>
  <si>
    <t>T6</t>
  </si>
  <si>
    <t>T7</t>
  </si>
  <si>
    <t>CN</t>
  </si>
  <si>
    <t>T2</t>
  </si>
  <si>
    <t>T3</t>
  </si>
  <si>
    <t>Tổng cộng</t>
  </si>
  <si>
    <t>Tổng</t>
  </si>
  <si>
    <t>Ghi chú</t>
  </si>
  <si>
    <t>Số ngày công</t>
  </si>
  <si>
    <t>Nghỉ phép</t>
  </si>
  <si>
    <t>Nghỉ lễ</t>
  </si>
  <si>
    <t>SaGa</t>
  </si>
  <si>
    <t>01</t>
  </si>
  <si>
    <t>111101</t>
  </si>
  <si>
    <t>Trần Như Hoa</t>
  </si>
  <si>
    <t>Giám đốc</t>
  </si>
  <si>
    <t>P</t>
  </si>
  <si>
    <t>P/2</t>
  </si>
  <si>
    <t>x</t>
  </si>
  <si>
    <t>1/2</t>
  </si>
  <si>
    <t>02</t>
  </si>
  <si>
    <t>Nguyễn Đắc Nghĩa</t>
  </si>
  <si>
    <t>Tài xế</t>
  </si>
  <si>
    <t>03</t>
  </si>
  <si>
    <t>Mạch Bạch Yến</t>
  </si>
  <si>
    <t>Tạp vụ</t>
  </si>
  <si>
    <t>04</t>
  </si>
  <si>
    <t>Võ Thanh Hiền Duyên</t>
  </si>
  <si>
    <t>NV kế toán</t>
  </si>
  <si>
    <t>05</t>
  </si>
  <si>
    <t>111201</t>
  </si>
  <si>
    <t>Võ Thanh Hiền Nhân</t>
  </si>
  <si>
    <t>PTKD</t>
  </si>
  <si>
    <t>06</t>
  </si>
  <si>
    <t>114101</t>
  </si>
  <si>
    <t>Trần Phạm Quang Tấn</t>
  </si>
  <si>
    <t>Quản lý dự án</t>
  </si>
  <si>
    <t>07</t>
  </si>
  <si>
    <t>Bùi Nguyễn Khang Vy</t>
  </si>
  <si>
    <t>GĐ Kinh doanh</t>
  </si>
  <si>
    <t>08</t>
  </si>
  <si>
    <t>Lâm Thị Kim Hồng</t>
  </si>
  <si>
    <t>Kế toán trưởng</t>
  </si>
  <si>
    <t>09</t>
  </si>
  <si>
    <t>114319</t>
  </si>
  <si>
    <t>Ngô Phúc Hảo</t>
  </si>
  <si>
    <t>NV kỹ thuật</t>
  </si>
  <si>
    <t>Từ T11/16 anh Hảo làm bán thòi gian, lương 4 triệu. HĐ thời vụ lần 1 hết hạn ngày 5/12</t>
  </si>
  <si>
    <t>10</t>
  </si>
  <si>
    <t>Lê Thanh Tuấn</t>
  </si>
  <si>
    <t>11</t>
  </si>
  <si>
    <t>115304</t>
  </si>
  <si>
    <t>Đặng  Vũ Thu Thảo</t>
  </si>
  <si>
    <t>NVVP</t>
  </si>
  <si>
    <t>12</t>
  </si>
  <si>
    <t>Trần Phạm Ngọc Điệp</t>
  </si>
  <si>
    <t>Kế toán</t>
  </si>
  <si>
    <t>Bescom</t>
  </si>
  <si>
    <t>Nguyễn Hưng Thịnh</t>
  </si>
  <si>
    <t>K</t>
  </si>
  <si>
    <t>115302</t>
  </si>
  <si>
    <t>Phạm Thúy Hương</t>
  </si>
  <si>
    <t>NV văn phòng</t>
  </si>
  <si>
    <t>Từ 26/11/16 Ký HĐLĐ chính thức</t>
  </si>
  <si>
    <t>Wahsis</t>
  </si>
  <si>
    <t>PHÒNG LẬP TRÌNH - VP QUẬN 7</t>
  </si>
  <si>
    <t>Hợp đồng toàn thời gian</t>
  </si>
  <si>
    <t>Nguyễn Văn Khiêm</t>
  </si>
  <si>
    <t>QLDA</t>
  </si>
  <si>
    <t>Phạm Quang Vinh</t>
  </si>
  <si>
    <t>NVLT</t>
  </si>
  <si>
    <t>Liu Hoài Nam</t>
  </si>
  <si>
    <t>Nguyễn Hoàng Nam</t>
  </si>
  <si>
    <t>Nguyễn Minh Kha</t>
  </si>
  <si>
    <t>Vương Ái Đức</t>
  </si>
  <si>
    <t>Hồ Tấn Lộc</t>
  </si>
  <si>
    <t>Hợp đồng bán thời gian</t>
  </si>
  <si>
    <t>Phan Minh Hoàng</t>
  </si>
  <si>
    <t>Thái Hoàng Điệp</t>
  </si>
  <si>
    <t>QLKT</t>
  </si>
  <si>
    <t>Nguyễn Thanh Huy</t>
  </si>
  <si>
    <t>Phan Văn Danh</t>
  </si>
  <si>
    <t>BỘ PHẬN VĂN PHÒNG - VP HIM LAM</t>
  </si>
  <si>
    <t>KTT</t>
  </si>
  <si>
    <t>Mai Thị Mỹ Tiên</t>
  </si>
  <si>
    <t>NVKT</t>
  </si>
  <si>
    <t>GDKD</t>
  </si>
  <si>
    <t>NGƯỜI LẬP</t>
  </si>
  <si>
    <t>KẾ TOÁN TRƯỞNG</t>
  </si>
  <si>
    <t>GIÁM ĐỐC</t>
  </si>
  <si>
    <t>TRẦN NHƯ HOA</t>
  </si>
  <si>
    <t>X</t>
  </si>
  <si>
    <t>Ngày công</t>
  </si>
  <si>
    <t>2X</t>
  </si>
  <si>
    <t>Ngày công nhân hai</t>
  </si>
  <si>
    <t>3X</t>
  </si>
  <si>
    <t>Ngày công nhân ba</t>
  </si>
  <si>
    <t>Nửa ngày công</t>
  </si>
  <si>
    <t>L</t>
  </si>
  <si>
    <t>Nghỉ phép - Tính lương</t>
  </si>
  <si>
    <t>Nghỉ phép - Không tính lương</t>
  </si>
  <si>
    <t>Nghỉ nửa ngày phép</t>
  </si>
  <si>
    <t>BẢNG CHẤM CÔNG THÁNG 03/2017</t>
  </si>
  <si>
    <t>Tp.HCM, ngày      tháng      năm 2017</t>
  </si>
  <si>
    <t>Nguyễn Hà Bích Loan</t>
  </si>
  <si>
    <t>Nhân sự</t>
  </si>
  <si>
    <t>Châu Thị Lan Linh</t>
  </si>
  <si>
    <t>Trần Gia Hân</t>
  </si>
  <si>
    <t>HCNS</t>
  </si>
  <si>
    <t>Phạm Văn Hải</t>
  </si>
  <si>
    <t>Từ Đại Thanh</t>
  </si>
  <si>
    <t>Đỗ Huỳnh Anh Thụy</t>
  </si>
  <si>
    <t>Nguyễn Thị Như Ý</t>
  </si>
  <si>
    <t>Trương Thị Ngọc Quỳnh</t>
  </si>
  <si>
    <t>Thiết kế</t>
  </si>
  <si>
    <t>Đặng Vũ Thu Thảo</t>
  </si>
  <si>
    <t>Phạm Thị Hoa</t>
  </si>
  <si>
    <t>WAHSIS</t>
  </si>
  <si>
    <t>Lìu Hoài Nam</t>
  </si>
  <si>
    <t>Võ Minh Trung</t>
  </si>
  <si>
    <t xml:space="preserve">Trần Thành Thịnh </t>
  </si>
  <si>
    <t xml:space="preserve">Ngô Huỳnh Đức </t>
  </si>
  <si>
    <t xml:space="preserve">Thực Tập LT </t>
  </si>
  <si>
    <t>L/2</t>
  </si>
  <si>
    <t>Ngô Huỳnh Đức</t>
  </si>
  <si>
    <t xml:space="preserve">Thực tập LT </t>
  </si>
  <si>
    <t xml:space="preserve">Nguyễn Trường An </t>
  </si>
  <si>
    <t>K/2</t>
  </si>
  <si>
    <t xml:space="preserve">Võ Huy Tâm </t>
  </si>
  <si>
    <t xml:space="preserve">NVLT </t>
  </si>
  <si>
    <t xml:space="preserve">Lê Thị Thắm </t>
  </si>
  <si>
    <t>Nguyễn Thanh Phúc</t>
  </si>
  <si>
    <t>Thực Tập</t>
  </si>
  <si>
    <t>Đinh Thị Thùy Dương</t>
  </si>
  <si>
    <t xml:space="preserve">Võ Minh Trung </t>
  </si>
  <si>
    <t>Nguyễn Thanh Nhàn</t>
  </si>
  <si>
    <t>Học Việc LT</t>
  </si>
  <si>
    <t>Triển khai DA</t>
  </si>
  <si>
    <t>Sok Kim Thanh</t>
  </si>
  <si>
    <t>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</si>
</sst>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.00\ _₫_-;\-* #,##0.00\ _₫_-;_-* &quot;-&quot;??\ _₫_-;_-@_-"/>
    <numFmt numFmtId="166" formatCode="#,##0.0_ ;[Red]\-#,##0.0\ "/>
    <numFmt numFmtId="167" formatCode="#,##0.0;[Red]#,##0.0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VNI-Times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i/>
      <u/>
      <sz val="11"/>
      <name val="Times New Roman"/>
      <family val="1"/>
    </font>
    <font>
      <b/>
      <sz val="12"/>
      <name val="Times New Roman"/>
      <family val="1"/>
    </font>
    <font>
      <b/>
      <i/>
      <u/>
      <sz val="11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3">
    <xf numFmtId="0" fontId="0" fillId="0" borderId="0" xfId="0"/>
    <xf numFmtId="0" fontId="5" fillId="6" borderId="6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 vertical="center" wrapText="1"/>
    </xf>
    <xf numFmtId="0" fontId="5" fillId="6" borderId="5" xfId="3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6" fillId="4" borderId="0" xfId="0" quotePrefix="1" applyFont="1" applyFill="1" applyAlignment="1">
      <alignment vertical="center"/>
    </xf>
    <xf numFmtId="0" fontId="6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quotePrefix="1" applyNumberFormat="1" applyFont="1" applyFill="1" applyBorder="1" applyAlignment="1">
      <alignment horizontal="center" vertical="center" wrapText="1"/>
    </xf>
    <xf numFmtId="0" fontId="6" fillId="4" borderId="5" xfId="0" quotePrefix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3" fontId="6" fillId="2" borderId="3" xfId="5" applyNumberFormat="1" applyFont="1" applyFill="1" applyBorder="1" applyAlignment="1">
      <alignment vertical="center"/>
    </xf>
    <xf numFmtId="166" fontId="6" fillId="2" borderId="3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3" fontId="6" fillId="4" borderId="6" xfId="5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0" borderId="6" xfId="0" quotePrefix="1" applyFont="1" applyBorder="1" applyAlignment="1">
      <alignment horizontal="center" vertical="center"/>
    </xf>
    <xf numFmtId="3" fontId="6" fillId="0" borderId="6" xfId="5" applyNumberFormat="1" applyFont="1" applyBorder="1" applyAlignment="1">
      <alignment vertical="center"/>
    </xf>
    <xf numFmtId="16" fontId="5" fillId="3" borderId="6" xfId="0" quotePrefix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6" xfId="5" applyNumberFormat="1" applyFont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168" fontId="6" fillId="4" borderId="6" xfId="0" applyNumberFormat="1" applyFont="1" applyFill="1" applyBorder="1" applyAlignment="1">
      <alignment horizontal="left" vertical="center" wrapText="1"/>
    </xf>
    <xf numFmtId="3" fontId="6" fillId="0" borderId="5" xfId="5" applyNumberFormat="1" applyFont="1" applyBorder="1" applyAlignment="1">
      <alignment vertical="center"/>
    </xf>
    <xf numFmtId="0" fontId="6" fillId="4" borderId="9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3" fontId="5" fillId="5" borderId="3" xfId="5" applyNumberFormat="1" applyFont="1" applyFill="1" applyBorder="1" applyAlignment="1">
      <alignment vertical="center"/>
    </xf>
    <xf numFmtId="166" fontId="5" fillId="5" borderId="4" xfId="0" applyNumberFormat="1" applyFont="1" applyFill="1" applyBorder="1" applyAlignment="1">
      <alignment horizontal="center" vertical="center"/>
    </xf>
    <xf numFmtId="166" fontId="5" fillId="5" borderId="6" xfId="0" applyNumberFormat="1" applyFont="1" applyFill="1" applyBorder="1" applyAlignment="1">
      <alignment vertical="center"/>
    </xf>
    <xf numFmtId="0" fontId="6" fillId="4" borderId="5" xfId="0" quotePrefix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3" fontId="6" fillId="4" borderId="5" xfId="5" applyNumberFormat="1" applyFont="1" applyFill="1" applyBorder="1" applyAlignment="1">
      <alignment vertical="center"/>
    </xf>
    <xf numFmtId="16" fontId="5" fillId="4" borderId="6" xfId="0" quotePrefix="1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" fontId="5" fillId="8" borderId="6" xfId="0" quotePrefix="1" applyNumberFormat="1" applyFont="1" applyFill="1" applyBorder="1" applyAlignment="1">
      <alignment horizontal="center" vertical="center"/>
    </xf>
    <xf numFmtId="167" fontId="6" fillId="4" borderId="0" xfId="0" applyNumberFormat="1" applyFont="1" applyFill="1" applyAlignment="1">
      <alignment vertical="center"/>
    </xf>
    <xf numFmtId="0" fontId="5" fillId="5" borderId="2" xfId="0" quotePrefix="1" applyFont="1" applyFill="1" applyBorder="1" applyAlignment="1">
      <alignment horizontal="center" vertical="center"/>
    </xf>
    <xf numFmtId="16" fontId="5" fillId="5" borderId="3" xfId="0" quotePrefix="1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6" fontId="5" fillId="5" borderId="6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 wrapText="1"/>
    </xf>
    <xf numFmtId="0" fontId="6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66" fontId="5" fillId="4" borderId="6" xfId="0" applyNumberFormat="1" applyFont="1" applyFill="1" applyBorder="1" applyAlignment="1">
      <alignment horizontal="center" vertical="center"/>
    </xf>
    <xf numFmtId="16" fontId="5" fillId="7" borderId="6" xfId="0" quotePrefix="1" applyNumberFormat="1" applyFont="1" applyFill="1" applyBorder="1" applyAlignment="1">
      <alignment horizontal="center" vertical="center"/>
    </xf>
    <xf numFmtId="16" fontId="5" fillId="2" borderId="3" xfId="0" quotePrefix="1" applyNumberFormat="1" applyFont="1" applyFill="1" applyBorder="1" applyAlignment="1">
      <alignment horizontal="center" vertical="center"/>
    </xf>
    <xf numFmtId="3" fontId="5" fillId="2" borderId="3" xfId="5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7" fontId="5" fillId="4" borderId="6" xfId="0" applyNumberFormat="1" applyFont="1" applyFill="1" applyBorder="1" applyAlignment="1">
      <alignment horizontal="center" vertical="center"/>
    </xf>
    <xf numFmtId="16" fontId="5" fillId="3" borderId="5" xfId="0" quotePrefix="1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3" fontId="5" fillId="4" borderId="6" xfId="5" applyNumberFormat="1" applyFont="1" applyFill="1" applyBorder="1" applyAlignment="1">
      <alignment horizontal="center" vertical="center"/>
    </xf>
    <xf numFmtId="3" fontId="5" fillId="3" borderId="6" xfId="5" applyNumberFormat="1" applyFont="1" applyFill="1" applyBorder="1" applyAlignment="1">
      <alignment horizontal="center" vertical="center"/>
    </xf>
    <xf numFmtId="167" fontId="5" fillId="2" borderId="3" xfId="0" applyNumberFormat="1" applyFont="1" applyFill="1" applyBorder="1" applyAlignment="1">
      <alignment horizontal="center" vertical="center"/>
    </xf>
    <xf numFmtId="16" fontId="5" fillId="3" borderId="8" xfId="0" quotePrefix="1" applyNumberFormat="1" applyFont="1" applyFill="1" applyBorder="1" applyAlignment="1">
      <alignment horizontal="center" vertical="center"/>
    </xf>
    <xf numFmtId="166" fontId="6" fillId="4" borderId="6" xfId="0" applyNumberFormat="1" applyFont="1" applyFill="1" applyBorder="1" applyAlignment="1">
      <alignment vertical="center"/>
    </xf>
    <xf numFmtId="0" fontId="5" fillId="4" borderId="0" xfId="0" quotePrefix="1" applyFont="1" applyFill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16" fontId="5" fillId="4" borderId="0" xfId="0" quotePrefix="1" applyNumberFormat="1" applyFont="1" applyFill="1" applyAlignment="1">
      <alignment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6" fontId="5" fillId="0" borderId="6" xfId="0" quotePrefix="1" applyNumberFormat="1" applyFont="1" applyFill="1" applyBorder="1" applyAlignment="1">
      <alignment horizontal="center" vertical="center"/>
    </xf>
    <xf numFmtId="3" fontId="6" fillId="4" borderId="10" xfId="5" applyNumberFormat="1" applyFont="1" applyFill="1" applyBorder="1" applyAlignment="1">
      <alignment vertical="center"/>
    </xf>
    <xf numFmtId="3" fontId="6" fillId="4" borderId="2" xfId="5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3" fontId="6" fillId="0" borderId="2" xfId="5" applyNumberFormat="1" applyFont="1" applyBorder="1" applyAlignment="1">
      <alignment vertical="center"/>
    </xf>
    <xf numFmtId="166" fontId="5" fillId="4" borderId="11" xfId="0" applyNumberFormat="1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7" fontId="5" fillId="4" borderId="4" xfId="0" applyNumberFormat="1" applyFont="1" applyFill="1" applyBorder="1" applyAlignment="1">
      <alignment horizontal="center" vertical="center"/>
    </xf>
    <xf numFmtId="3" fontId="5" fillId="5" borderId="6" xfId="5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6" fontId="5" fillId="5" borderId="6" xfId="0" quotePrefix="1" applyNumberFormat="1" applyFont="1" applyFill="1" applyBorder="1" applyAlignment="1">
      <alignment horizontal="center" vertical="center"/>
    </xf>
    <xf numFmtId="0" fontId="6" fillId="0" borderId="0" xfId="0" quotePrefix="1" applyFont="1" applyFill="1" applyAlignment="1">
      <alignment vertical="center"/>
    </xf>
    <xf numFmtId="16" fontId="5" fillId="4" borderId="2" xfId="0" quotePrefix="1" applyNumberFormat="1" applyFont="1" applyFill="1" applyBorder="1" applyAlignment="1">
      <alignment horizontal="center" vertical="center"/>
    </xf>
    <xf numFmtId="16" fontId="5" fillId="3" borderId="3" xfId="0" quotePrefix="1" applyNumberFormat="1" applyFont="1" applyFill="1" applyBorder="1" applyAlignment="1">
      <alignment horizontal="center" vertical="center"/>
    </xf>
    <xf numFmtId="16" fontId="5" fillId="9" borderId="6" xfId="0" quotePrefix="1" applyNumberFormat="1" applyFont="1" applyFill="1" applyBorder="1" applyAlignment="1">
      <alignment horizontal="center" vertical="center"/>
    </xf>
    <xf numFmtId="16" fontId="5" fillId="10" borderId="6" xfId="0" quotePrefix="1" applyNumberFormat="1" applyFont="1" applyFill="1" applyBorder="1" applyAlignment="1">
      <alignment horizontal="center"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0" fillId="0" borderId="0" xfId="0" applyFill="1"/>
    <xf numFmtId="16" fontId="5" fillId="11" borderId="6" xfId="0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" fontId="5" fillId="9" borderId="4" xfId="0" quotePrefix="1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 wrapText="1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6" xfId="0" quotePrefix="1" applyFont="1" applyBorder="1" applyAlignment="1">
      <alignment vertical="center"/>
    </xf>
    <xf numFmtId="16" fontId="5" fillId="4" borderId="6" xfId="0" quotePrefix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3" fontId="5" fillId="0" borderId="5" xfId="5" applyNumberFormat="1" applyFont="1" applyBorder="1" applyAlignment="1">
      <alignment vertical="center"/>
    </xf>
    <xf numFmtId="167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16" fontId="5" fillId="12" borderId="6" xfId="0" quotePrefix="1" applyNumberFormat="1" applyFont="1" applyFill="1" applyBorder="1" applyAlignment="1">
      <alignment horizontal="center" vertical="center"/>
    </xf>
    <xf numFmtId="16" fontId="5" fillId="13" borderId="6" xfId="0" quotePrefix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4" borderId="6" xfId="0" quotePrefix="1" applyFont="1" applyFill="1" applyBorder="1" applyAlignment="1">
      <alignment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6" fontId="5" fillId="15" borderId="6" xfId="0" quotePrefix="1" applyNumberFormat="1" applyFont="1" applyFill="1" applyBorder="1" applyAlignment="1">
      <alignment horizontal="center" vertical="center"/>
    </xf>
    <xf numFmtId="16" fontId="5" fillId="16" borderId="6" xfId="0" quotePrefix="1" applyNumberFormat="1" applyFont="1" applyFill="1" applyBorder="1" applyAlignment="1">
      <alignment horizontal="center" vertical="center"/>
    </xf>
    <xf numFmtId="0" fontId="6" fillId="4" borderId="0" xfId="0" quotePrefix="1" applyNumberFormat="1" applyFont="1" applyFill="1" applyBorder="1" applyAlignment="1">
      <alignment horizontal="center" vertical="center" wrapText="1"/>
    </xf>
    <xf numFmtId="16" fontId="5" fillId="5" borderId="7" xfId="0" quotePrefix="1" applyNumberFormat="1" applyFont="1" applyFill="1" applyBorder="1" applyAlignment="1">
      <alignment horizontal="center"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 wrapText="1"/>
    </xf>
    <xf numFmtId="16" fontId="5" fillId="6" borderId="6" xfId="0" quotePrefix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3" fontId="6" fillId="0" borderId="6" xfId="5" applyNumberFormat="1" applyFont="1" applyFill="1" applyBorder="1" applyAlignment="1">
      <alignment vertical="center"/>
    </xf>
    <xf numFmtId="16" fontId="5" fillId="19" borderId="6" xfId="0" quotePrefix="1" applyNumberFormat="1" applyFont="1" applyFill="1" applyBorder="1" applyAlignment="1">
      <alignment horizontal="center" vertical="center"/>
    </xf>
    <xf numFmtId="0" fontId="5" fillId="6" borderId="5" xfId="3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6" fontId="5" fillId="0" borderId="6" xfId="0" applyNumberFormat="1" applyFont="1" applyFill="1" applyBorder="1" applyAlignment="1">
      <alignment horizontal="center" vertical="center"/>
    </xf>
    <xf numFmtId="0" fontId="5" fillId="4" borderId="0" xfId="9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0" fontId="5" fillId="6" borderId="3" xfId="3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5" fillId="6" borderId="5" xfId="3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3" fontId="5" fillId="5" borderId="3" xfId="5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16" fontId="5" fillId="4" borderId="2" xfId="0" quotePrefix="1" applyNumberFormat="1" applyFont="1" applyFill="1" applyBorder="1" applyAlignment="1">
      <alignment horizontal="center" vertical="center"/>
    </xf>
    <xf numFmtId="16" fontId="5" fillId="4" borderId="3" xfId="0" quotePrefix="1" applyNumberFormat="1" applyFont="1" applyFill="1" applyBorder="1" applyAlignment="1">
      <alignment horizontal="center" vertical="center"/>
    </xf>
    <xf numFmtId="16" fontId="5" fillId="4" borderId="4" xfId="0" quotePrefix="1" applyNumberFormat="1" applyFont="1" applyFill="1" applyBorder="1" applyAlignment="1">
      <alignment horizontal="center" vertical="center"/>
    </xf>
    <xf numFmtId="16" fontId="5" fillId="2" borderId="2" xfId="0" quotePrefix="1" applyNumberFormat="1" applyFont="1" applyFill="1" applyBorder="1" applyAlignment="1">
      <alignment horizontal="center" vertical="center"/>
    </xf>
    <xf numFmtId="16" fontId="5" fillId="2" borderId="3" xfId="0" quotePrefix="1" applyNumberFormat="1" applyFont="1" applyFill="1" applyBorder="1" applyAlignment="1">
      <alignment horizontal="center" vertical="center"/>
    </xf>
    <xf numFmtId="16" fontId="5" fillId="5" borderId="2" xfId="0" quotePrefix="1" applyNumberFormat="1" applyFont="1" applyFill="1" applyBorder="1" applyAlignment="1">
      <alignment horizontal="center" vertical="center"/>
    </xf>
    <xf numFmtId="16" fontId="5" fillId="5" borderId="3" xfId="0" quotePrefix="1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3" applyFont="1" applyFill="1" applyBorder="1" applyAlignment="1">
      <alignment horizontal="center" vertical="center" wrapText="1"/>
    </xf>
    <xf numFmtId="16" fontId="5" fillId="2" borderId="4" xfId="0" quotePrefix="1" applyNumberFormat="1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" fontId="5" fillId="4" borderId="6" xfId="0" quotePrefix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" fontId="5" fillId="0" borderId="10" xfId="0" quotePrefix="1" applyNumberFormat="1" applyFont="1" applyFill="1" applyBorder="1" applyAlignment="1">
      <alignment horizontal="center" vertical="center"/>
    </xf>
    <xf numFmtId="16" fontId="5" fillId="0" borderId="7" xfId="0" quotePrefix="1" applyNumberFormat="1" applyFont="1" applyFill="1" applyBorder="1" applyAlignment="1">
      <alignment horizontal="center" vertical="center"/>
    </xf>
    <xf numFmtId="16" fontId="5" fillId="14" borderId="2" xfId="0" quotePrefix="1" applyNumberFormat="1" applyFont="1" applyFill="1" applyBorder="1" applyAlignment="1">
      <alignment horizontal="center" vertical="center"/>
    </xf>
    <xf numFmtId="16" fontId="5" fillId="14" borderId="3" xfId="0" quotePrefix="1" applyNumberFormat="1" applyFont="1" applyFill="1" applyBorder="1" applyAlignment="1">
      <alignment horizontal="center" vertical="center"/>
    </xf>
    <xf numFmtId="16" fontId="5" fillId="14" borderId="4" xfId="0" quotePrefix="1" applyNumberFormat="1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horizontal="center" vertical="center"/>
    </xf>
    <xf numFmtId="0" fontId="6" fillId="14" borderId="3" xfId="0" quotePrefix="1" applyFont="1" applyFill="1" applyBorder="1" applyAlignment="1">
      <alignment horizontal="center" vertical="center"/>
    </xf>
    <xf numFmtId="0" fontId="6" fillId="14" borderId="4" xfId="0" quotePrefix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" fontId="5" fillId="5" borderId="6" xfId="0" quotePrefix="1" applyNumberFormat="1" applyFont="1" applyFill="1" applyBorder="1" applyAlignment="1">
      <alignment horizontal="center" vertical="center"/>
    </xf>
    <xf numFmtId="3" fontId="5" fillId="0" borderId="2" xfId="5" applyNumberFormat="1" applyFont="1" applyBorder="1" applyAlignment="1">
      <alignment horizontal="center" vertical="center"/>
    </xf>
    <xf numFmtId="3" fontId="5" fillId="0" borderId="3" xfId="5" applyNumberFormat="1" applyFont="1" applyBorder="1" applyAlignment="1">
      <alignment horizontal="center" vertical="center"/>
    </xf>
    <xf numFmtId="3" fontId="5" fillId="0" borderId="4" xfId="5" applyNumberFormat="1" applyFont="1" applyBorder="1" applyAlignment="1">
      <alignment horizontal="center" vertical="center"/>
    </xf>
    <xf numFmtId="16" fontId="5" fillId="17" borderId="3" xfId="0" quotePrefix="1" applyNumberFormat="1" applyFont="1" applyFill="1" applyBorder="1" applyAlignment="1">
      <alignment horizontal="center" vertical="center"/>
    </xf>
    <xf numFmtId="16" fontId="5" fillId="18" borderId="2" xfId="0" quotePrefix="1" applyNumberFormat="1" applyFont="1" applyFill="1" applyBorder="1" applyAlignment="1">
      <alignment horizontal="center" vertical="center"/>
    </xf>
    <xf numFmtId="16" fontId="5" fillId="18" borderId="3" xfId="0" quotePrefix="1" applyNumberFormat="1" applyFont="1" applyFill="1" applyBorder="1" applyAlignment="1">
      <alignment horizontal="center" vertical="center"/>
    </xf>
    <xf numFmtId="16" fontId="5" fillId="18" borderId="4" xfId="0" quotePrefix="1" applyNumberFormat="1" applyFont="1" applyFill="1" applyBorder="1" applyAlignment="1">
      <alignment horizontal="center" vertical="center"/>
    </xf>
    <xf numFmtId="16" fontId="5" fillId="17" borderId="2" xfId="0" quotePrefix="1" applyNumberFormat="1" applyFont="1" applyFill="1" applyBorder="1" applyAlignment="1">
      <alignment horizontal="center" vertical="center"/>
    </xf>
    <xf numFmtId="16" fontId="5" fillId="3" borderId="1" xfId="0" quotePrefix="1" applyNumberFormat="1" applyFont="1" applyFill="1" applyBorder="1" applyAlignment="1">
      <alignment horizontal="center" vertical="center"/>
    </xf>
    <xf numFmtId="16" fontId="5" fillId="3" borderId="12" xfId="0" quotePrefix="1" applyNumberFormat="1" applyFont="1" applyFill="1" applyBorder="1" applyAlignment="1">
      <alignment horizontal="center" vertical="center"/>
    </xf>
    <xf numFmtId="16" fontId="5" fillId="3" borderId="5" xfId="0" quotePrefix="1" applyNumberFormat="1" applyFont="1" applyFill="1" applyBorder="1" applyAlignment="1">
      <alignment horizontal="center" vertical="center"/>
    </xf>
    <xf numFmtId="16" fontId="5" fillId="3" borderId="13" xfId="0" quotePrefix="1" applyNumberFormat="1" applyFont="1" applyFill="1" applyBorder="1" applyAlignment="1">
      <alignment horizontal="center" vertical="center"/>
    </xf>
    <xf numFmtId="16" fontId="5" fillId="3" borderId="14" xfId="0" quotePrefix="1" applyNumberFormat="1" applyFont="1" applyFill="1" applyBorder="1" applyAlignment="1">
      <alignment horizontal="center" vertical="center"/>
    </xf>
    <xf numFmtId="16" fontId="5" fillId="3" borderId="10" xfId="0" quotePrefix="1" applyNumberFormat="1" applyFont="1" applyFill="1" applyBorder="1" applyAlignment="1">
      <alignment horizontal="center" vertical="center"/>
    </xf>
    <xf numFmtId="3" fontId="5" fillId="0" borderId="10" xfId="5" applyNumberFormat="1" applyFont="1" applyBorder="1" applyAlignment="1">
      <alignment horizontal="center" vertical="center"/>
    </xf>
    <xf numFmtId="16" fontId="5" fillId="3" borderId="6" xfId="0" quotePrefix="1" applyNumberFormat="1" applyFont="1" applyFill="1" applyBorder="1" applyAlignment="1">
      <alignment horizontal="center" vertical="center"/>
    </xf>
  </cellXfs>
  <cellStyles count="23">
    <cellStyle name="Comma 2" xfId="4"/>
    <cellStyle name="Comma 2 2" xfId="5"/>
    <cellStyle name="Comma 2 2 2" xfId="16"/>
    <cellStyle name="Comma 2 2 3" xfId="20"/>
    <cellStyle name="Comma 2 2 4" xfId="21"/>
    <cellStyle name="Comma 2 3" xfId="6"/>
    <cellStyle name="Comma 2 3 2" xfId="17"/>
    <cellStyle name="Comma 2 4" xfId="15"/>
    <cellStyle name="Comma 3" xfId="7"/>
    <cellStyle name="Comma 3 2" xfId="18"/>
    <cellStyle name="Comma 4" xfId="8"/>
    <cellStyle name="Comma 4 2" xfId="19"/>
    <cellStyle name="Comma 5" xfId="2"/>
    <cellStyle name="Normal" xfId="0" builtinId="0"/>
    <cellStyle name="Normal 2" xfId="3"/>
    <cellStyle name="Normal 2 2" xfId="9"/>
    <cellStyle name="Normal 2 3" xfId="10"/>
    <cellStyle name="Normal 3" xfId="11"/>
    <cellStyle name="Normal 4" xfId="12"/>
    <cellStyle name="Normal 5" xfId="13"/>
    <cellStyle name="Normal 6" xfId="14"/>
    <cellStyle name="Normal 7" xfId="1"/>
    <cellStyle name="Percent 2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opLeftCell="A7" zoomScale="70" zoomScaleNormal="70" workbookViewId="0">
      <pane xSplit="3" ySplit="3" topLeftCell="D10" activePane="bottomRight" state="frozen"/>
      <selection activeCell="A7" sqref="A7"/>
      <selection pane="topRight" activeCell="D7" sqref="D7"/>
      <selection pane="bottomLeft" activeCell="A10" sqref="A10"/>
      <selection pane="bottomRight" activeCell="H39" sqref="H39:Z39"/>
    </sheetView>
  </sheetViews>
  <sheetFormatPr defaultColWidth="9.140625" defaultRowHeight="15" x14ac:dyDescent="0.25"/>
  <cols>
    <col min="1" max="1" width="5.42578125" style="4" customWidth="1"/>
    <col min="2" max="2" width="9.7109375" style="4" customWidth="1"/>
    <col min="3" max="3" width="25.140625" style="4" customWidth="1"/>
    <col min="4" max="4" width="12.85546875" style="4" customWidth="1"/>
    <col min="5" max="19" width="4" style="4" customWidth="1"/>
    <col min="20" max="20" width="5.140625" style="4" customWidth="1"/>
    <col min="21" max="35" width="4" style="4" customWidth="1"/>
    <col min="36" max="36" width="8.42578125" style="42" customWidth="1"/>
    <col min="37" max="37" width="9.5703125" style="4" customWidth="1"/>
    <col min="38" max="38" width="8.140625" style="4" customWidth="1"/>
    <col min="39" max="39" width="8.42578125" style="4" customWidth="1"/>
    <col min="40" max="40" width="9.7109375" style="4" bestFit="1" customWidth="1"/>
    <col min="41" max="41" width="15.85546875" style="4" customWidth="1"/>
    <col min="42" max="16384" width="9.140625" style="4"/>
  </cols>
  <sheetData>
    <row r="1" spans="1:44" ht="16.5" customHeight="1" x14ac:dyDescent="0.25">
      <c r="A1" s="41" t="s">
        <v>0</v>
      </c>
      <c r="B1" s="41"/>
    </row>
    <row r="2" spans="1:44" ht="16.5" customHeight="1" x14ac:dyDescent="0.25">
      <c r="A2" s="41" t="s">
        <v>1</v>
      </c>
      <c r="B2" s="41"/>
    </row>
    <row r="3" spans="1:44" ht="16.5" customHeight="1" x14ac:dyDescent="0.25">
      <c r="A3" s="41" t="s">
        <v>2</v>
      </c>
      <c r="B3" s="41"/>
    </row>
    <row r="4" spans="1:44" ht="25.5" customHeight="1" x14ac:dyDescent="0.25">
      <c r="B4" s="4">
        <v>1</v>
      </c>
      <c r="C4" s="4">
        <v>2</v>
      </c>
      <c r="D4" s="4">
        <v>3</v>
      </c>
    </row>
    <row r="5" spans="1:44" s="44" customFormat="1" ht="30.75" customHeight="1" x14ac:dyDescent="0.25">
      <c r="A5" s="158" t="s">
        <v>112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43"/>
      <c r="AP5" s="43"/>
      <c r="AQ5" s="43"/>
      <c r="AR5" s="43"/>
    </row>
    <row r="6" spans="1:44" ht="25.5" customHeight="1" x14ac:dyDescent="0.25">
      <c r="B6" s="5"/>
      <c r="C6" s="5"/>
      <c r="D6" s="5"/>
      <c r="E6" s="163"/>
      <c r="F6" s="163"/>
      <c r="G6" s="163"/>
      <c r="H6" s="163"/>
      <c r="I6" s="163"/>
      <c r="J6" s="163"/>
      <c r="K6" s="163"/>
      <c r="L6" s="163"/>
      <c r="M6" s="163"/>
      <c r="N6" s="6"/>
      <c r="AJ6" s="38" t="s">
        <v>3</v>
      </c>
      <c r="AK6" s="7"/>
      <c r="AL6" s="7"/>
      <c r="AM6" s="7"/>
    </row>
    <row r="7" spans="1:44" s="8" customFormat="1" ht="29.25" customHeight="1" x14ac:dyDescent="0.25">
      <c r="A7" s="164" t="s">
        <v>4</v>
      </c>
      <c r="B7" s="164" t="s">
        <v>5</v>
      </c>
      <c r="C7" s="164" t="s">
        <v>6</v>
      </c>
      <c r="D7" s="164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2" t="s">
        <v>12</v>
      </c>
      <c r="J7" s="1" t="s">
        <v>13</v>
      </c>
      <c r="K7" s="1" t="s">
        <v>14</v>
      </c>
      <c r="L7" s="1" t="s">
        <v>8</v>
      </c>
      <c r="M7" s="1" t="s">
        <v>9</v>
      </c>
      <c r="N7" s="1" t="s">
        <v>10</v>
      </c>
      <c r="O7" s="1" t="s">
        <v>11</v>
      </c>
      <c r="P7" s="2" t="s">
        <v>12</v>
      </c>
      <c r="Q7" s="1" t="s">
        <v>13</v>
      </c>
      <c r="R7" s="1" t="s">
        <v>14</v>
      </c>
      <c r="S7" s="1" t="s">
        <v>8</v>
      </c>
      <c r="T7" s="1" t="s">
        <v>9</v>
      </c>
      <c r="U7" s="1" t="s">
        <v>10</v>
      </c>
      <c r="V7" s="1" t="s">
        <v>11</v>
      </c>
      <c r="W7" s="2" t="s">
        <v>12</v>
      </c>
      <c r="X7" s="1" t="s">
        <v>13</v>
      </c>
      <c r="Y7" s="1" t="s">
        <v>14</v>
      </c>
      <c r="Z7" s="1" t="s">
        <v>8</v>
      </c>
      <c r="AA7" s="1" t="s">
        <v>9</v>
      </c>
      <c r="AB7" s="1" t="s">
        <v>10</v>
      </c>
      <c r="AC7" s="1" t="s">
        <v>11</v>
      </c>
      <c r="AD7" s="2" t="s">
        <v>12</v>
      </c>
      <c r="AE7" s="1" t="s">
        <v>13</v>
      </c>
      <c r="AF7" s="1" t="s">
        <v>14</v>
      </c>
      <c r="AG7" s="1" t="s">
        <v>8</v>
      </c>
      <c r="AH7" s="1" t="s">
        <v>9</v>
      </c>
      <c r="AI7" s="1" t="s">
        <v>10</v>
      </c>
      <c r="AJ7" s="161" t="s">
        <v>15</v>
      </c>
      <c r="AK7" s="159" t="s">
        <v>16</v>
      </c>
      <c r="AL7" s="160"/>
      <c r="AM7" s="160"/>
      <c r="AN7" s="161" t="s">
        <v>17</v>
      </c>
    </row>
    <row r="8" spans="1:44" s="9" customFormat="1" ht="41.25" customHeight="1" x14ac:dyDescent="0.25">
      <c r="A8" s="165"/>
      <c r="B8" s="165"/>
      <c r="C8" s="165"/>
      <c r="D8" s="165"/>
      <c r="E8" s="1">
        <v>1</v>
      </c>
      <c r="F8" s="1">
        <v>2</v>
      </c>
      <c r="G8" s="1">
        <v>3</v>
      </c>
      <c r="H8" s="1">
        <v>4</v>
      </c>
      <c r="I8" s="2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  <c r="P8" s="2">
        <v>12</v>
      </c>
      <c r="Q8" s="1">
        <v>13</v>
      </c>
      <c r="R8" s="1">
        <v>14</v>
      </c>
      <c r="S8" s="1">
        <v>15</v>
      </c>
      <c r="T8" s="1">
        <v>16</v>
      </c>
      <c r="U8" s="1">
        <v>17</v>
      </c>
      <c r="V8" s="1">
        <v>18</v>
      </c>
      <c r="W8" s="2">
        <v>19</v>
      </c>
      <c r="X8" s="1">
        <v>20</v>
      </c>
      <c r="Y8" s="1">
        <v>21</v>
      </c>
      <c r="Z8" s="1">
        <v>22</v>
      </c>
      <c r="AA8" s="1">
        <v>23</v>
      </c>
      <c r="AB8" s="1">
        <v>24</v>
      </c>
      <c r="AC8" s="1">
        <v>25</v>
      </c>
      <c r="AD8" s="2">
        <v>26</v>
      </c>
      <c r="AE8" s="1">
        <v>27</v>
      </c>
      <c r="AF8" s="1">
        <v>28</v>
      </c>
      <c r="AG8" s="1">
        <v>29</v>
      </c>
      <c r="AH8" s="1">
        <v>30</v>
      </c>
      <c r="AI8" s="1">
        <v>31</v>
      </c>
      <c r="AJ8" s="162"/>
      <c r="AK8" s="3" t="s">
        <v>18</v>
      </c>
      <c r="AL8" s="3" t="s">
        <v>19</v>
      </c>
      <c r="AM8" s="3" t="s">
        <v>20</v>
      </c>
      <c r="AN8" s="162"/>
    </row>
    <row r="9" spans="1:44" s="41" customFormat="1" ht="27" customHeight="1" x14ac:dyDescent="0.25">
      <c r="A9" s="45"/>
      <c r="B9" s="46"/>
      <c r="C9" s="46" t="s">
        <v>21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48">
        <f>SUM(AJ10:AJ28)</f>
        <v>400.5</v>
      </c>
      <c r="AK9" s="49">
        <f>SUM(AK10:AK28)</f>
        <v>399.5</v>
      </c>
      <c r="AL9" s="49">
        <f>SUM(AL10:AL28)</f>
        <v>1</v>
      </c>
      <c r="AM9" s="49">
        <f>SUM(AM10:AM28)</f>
        <v>0</v>
      </c>
      <c r="AN9" s="49"/>
    </row>
    <row r="10" spans="1:44" ht="26.25" hidden="1" customHeight="1" x14ac:dyDescent="0.25">
      <c r="A10" s="50" t="s">
        <v>22</v>
      </c>
      <c r="B10" s="51" t="s">
        <v>23</v>
      </c>
      <c r="C10" s="40" t="s">
        <v>24</v>
      </c>
      <c r="D10" s="52" t="s">
        <v>25</v>
      </c>
      <c r="E10" s="53" t="s">
        <v>28</v>
      </c>
      <c r="F10" s="53" t="s">
        <v>28</v>
      </c>
      <c r="G10" s="53" t="s">
        <v>28</v>
      </c>
      <c r="H10" s="53" t="s">
        <v>29</v>
      </c>
      <c r="I10" s="54"/>
      <c r="J10" s="53" t="s">
        <v>28</v>
      </c>
      <c r="K10" s="53" t="s">
        <v>28</v>
      </c>
      <c r="L10" s="53" t="s">
        <v>28</v>
      </c>
      <c r="M10" s="53" t="s">
        <v>28</v>
      </c>
      <c r="N10" s="53" t="s">
        <v>28</v>
      </c>
      <c r="O10" s="53" t="s">
        <v>29</v>
      </c>
      <c r="P10" s="54"/>
      <c r="Q10" s="53" t="s">
        <v>28</v>
      </c>
      <c r="R10" s="53" t="s">
        <v>28</v>
      </c>
      <c r="S10" s="53" t="s">
        <v>28</v>
      </c>
      <c r="T10" s="53" t="s">
        <v>28</v>
      </c>
      <c r="U10" s="53" t="s">
        <v>28</v>
      </c>
      <c r="V10" s="53" t="s">
        <v>29</v>
      </c>
      <c r="W10" s="54"/>
      <c r="X10" s="53" t="s">
        <v>28</v>
      </c>
      <c r="Y10" s="53" t="s">
        <v>28</v>
      </c>
      <c r="Z10" s="53" t="s">
        <v>28</v>
      </c>
      <c r="AA10" s="53" t="s">
        <v>28</v>
      </c>
      <c r="AB10" s="53" t="s">
        <v>28</v>
      </c>
      <c r="AC10" s="53" t="s">
        <v>29</v>
      </c>
      <c r="AD10" s="54"/>
      <c r="AE10" s="53" t="s">
        <v>28</v>
      </c>
      <c r="AF10" s="53" t="s">
        <v>28</v>
      </c>
      <c r="AG10" s="53" t="s">
        <v>28</v>
      </c>
      <c r="AH10" s="53" t="s">
        <v>28</v>
      </c>
      <c r="AI10" s="53" t="s">
        <v>28</v>
      </c>
      <c r="AJ10" s="55">
        <f>AK10+AL10+AM10</f>
        <v>25</v>
      </c>
      <c r="AK10" s="10">
        <f>COUNTIF(E10:AI10,"X")+COUNTIF(E10:AI10,"1/2")/2+COUNTIF(E10:AI10,"P/2")/2+COUNTIF(E10:AI10,"K/2")/2</f>
        <v>25</v>
      </c>
      <c r="AL10" s="10">
        <f>COUNTIF(E10:AI10,"P")+COUNTIF(E10:AI10,"P/2")/2</f>
        <v>0</v>
      </c>
      <c r="AM10" s="10">
        <f>COUNTIF(E10:AI10,"L")</f>
        <v>0</v>
      </c>
      <c r="AN10" s="56"/>
    </row>
    <row r="11" spans="1:44" ht="26.25" hidden="1" customHeight="1" x14ac:dyDescent="0.25">
      <c r="A11" s="50" t="s">
        <v>30</v>
      </c>
      <c r="B11" s="11">
        <v>115402</v>
      </c>
      <c r="C11" s="24" t="s">
        <v>31</v>
      </c>
      <c r="D11" s="23" t="s">
        <v>32</v>
      </c>
      <c r="E11" s="53" t="s">
        <v>28</v>
      </c>
      <c r="F11" s="53" t="s">
        <v>28</v>
      </c>
      <c r="G11" s="53" t="s">
        <v>28</v>
      </c>
      <c r="H11" s="53" t="s">
        <v>29</v>
      </c>
      <c r="I11" s="54"/>
      <c r="J11" s="53" t="s">
        <v>28</v>
      </c>
      <c r="K11" s="53" t="s">
        <v>28</v>
      </c>
      <c r="L11" s="53" t="s">
        <v>28</v>
      </c>
      <c r="M11" s="53" t="s">
        <v>28</v>
      </c>
      <c r="N11" s="53" t="s">
        <v>28</v>
      </c>
      <c r="O11" s="53" t="s">
        <v>29</v>
      </c>
      <c r="P11" s="54"/>
      <c r="Q11" s="53" t="s">
        <v>28</v>
      </c>
      <c r="R11" s="53" t="s">
        <v>28</v>
      </c>
      <c r="S11" s="53" t="s">
        <v>28</v>
      </c>
      <c r="T11" s="53" t="s">
        <v>28</v>
      </c>
      <c r="U11" s="53" t="s">
        <v>28</v>
      </c>
      <c r="V11" s="53" t="s">
        <v>29</v>
      </c>
      <c r="W11" s="54"/>
      <c r="X11" s="53" t="s">
        <v>28</v>
      </c>
      <c r="Y11" s="53" t="s">
        <v>28</v>
      </c>
      <c r="Z11" s="53" t="s">
        <v>28</v>
      </c>
      <c r="AA11" s="53" t="s">
        <v>28</v>
      </c>
      <c r="AB11" s="53" t="s">
        <v>28</v>
      </c>
      <c r="AC11" s="53" t="s">
        <v>29</v>
      </c>
      <c r="AD11" s="54"/>
      <c r="AE11" s="53" t="s">
        <v>28</v>
      </c>
      <c r="AF11" s="53" t="s">
        <v>28</v>
      </c>
      <c r="AG11" s="53" t="s">
        <v>28</v>
      </c>
      <c r="AH11" s="53" t="s">
        <v>28</v>
      </c>
      <c r="AI11" s="53" t="s">
        <v>28</v>
      </c>
      <c r="AJ11" s="55">
        <f t="shared" ref="AJ11:AJ21" si="0">AK11+AL11+AM11</f>
        <v>25</v>
      </c>
      <c r="AK11" s="10">
        <f t="shared" ref="AK11:AK28" si="1">COUNTIF(E11:AI11,"X")+COUNTIF(E11:AI11,"1/2")/2+COUNTIF(E11:AI11,"P/2")/2+COUNTIF(E11:AI11,"K/2")/2</f>
        <v>25</v>
      </c>
      <c r="AL11" s="10">
        <f t="shared" ref="AL11:AL21" si="2">COUNTIF(E11:AI11,"P")+COUNTIF(E11:AI11,"P/2")/2</f>
        <v>0</v>
      </c>
      <c r="AM11" s="10">
        <f t="shared" ref="AM11:AM21" si="3">COUNTIF(E11:AI11,"L")</f>
        <v>0</v>
      </c>
      <c r="AN11" s="56"/>
    </row>
    <row r="12" spans="1:44" ht="19.5" hidden="1" customHeight="1" x14ac:dyDescent="0.25">
      <c r="A12" s="50" t="s">
        <v>33</v>
      </c>
      <c r="B12" s="34">
        <v>115503</v>
      </c>
      <c r="C12" s="24" t="s">
        <v>34</v>
      </c>
      <c r="D12" s="23" t="s">
        <v>35</v>
      </c>
      <c r="E12" s="53" t="s">
        <v>28</v>
      </c>
      <c r="F12" s="53"/>
      <c r="G12" s="53" t="s">
        <v>28</v>
      </c>
      <c r="H12" s="57"/>
      <c r="I12" s="58"/>
      <c r="J12" s="53" t="s">
        <v>28</v>
      </c>
      <c r="K12" s="53"/>
      <c r="L12" s="53" t="s">
        <v>28</v>
      </c>
      <c r="M12" s="53"/>
      <c r="N12" s="53" t="s">
        <v>28</v>
      </c>
      <c r="O12" s="53"/>
      <c r="P12" s="58"/>
      <c r="Q12" s="53" t="s">
        <v>28</v>
      </c>
      <c r="R12" s="53"/>
      <c r="S12" s="53" t="s">
        <v>28</v>
      </c>
      <c r="T12" s="53"/>
      <c r="U12" s="53" t="s">
        <v>28</v>
      </c>
      <c r="V12" s="53"/>
      <c r="W12" s="58"/>
      <c r="X12" s="53" t="s">
        <v>28</v>
      </c>
      <c r="Y12" s="53"/>
      <c r="Z12" s="53" t="s">
        <v>28</v>
      </c>
      <c r="AA12" s="53"/>
      <c r="AB12" s="53"/>
      <c r="AC12" s="53"/>
      <c r="AD12" s="58"/>
      <c r="AE12" s="53" t="s">
        <v>28</v>
      </c>
      <c r="AF12" s="53"/>
      <c r="AG12" s="57" t="s">
        <v>28</v>
      </c>
      <c r="AH12" s="57"/>
      <c r="AI12" s="57" t="s">
        <v>28</v>
      </c>
      <c r="AJ12" s="55">
        <f t="shared" si="0"/>
        <v>13</v>
      </c>
      <c r="AK12" s="10">
        <f t="shared" si="1"/>
        <v>13</v>
      </c>
      <c r="AL12" s="10">
        <f t="shared" si="2"/>
        <v>0</v>
      </c>
      <c r="AM12" s="10">
        <f t="shared" si="3"/>
        <v>0</v>
      </c>
      <c r="AN12" s="56"/>
    </row>
    <row r="13" spans="1:44" ht="26.25" hidden="1" customHeight="1" x14ac:dyDescent="0.25">
      <c r="A13" s="50" t="s">
        <v>36</v>
      </c>
      <c r="B13" s="11">
        <v>113402</v>
      </c>
      <c r="C13" s="24" t="s">
        <v>37</v>
      </c>
      <c r="D13" s="24" t="s">
        <v>38</v>
      </c>
      <c r="E13" s="53" t="s">
        <v>28</v>
      </c>
      <c r="F13" s="53" t="s">
        <v>28</v>
      </c>
      <c r="G13" s="53" t="s">
        <v>28</v>
      </c>
      <c r="H13" s="53" t="s">
        <v>29</v>
      </c>
      <c r="I13" s="54"/>
      <c r="J13" s="53" t="s">
        <v>28</v>
      </c>
      <c r="K13" s="53" t="s">
        <v>28</v>
      </c>
      <c r="L13" s="53" t="s">
        <v>28</v>
      </c>
      <c r="M13" s="53" t="s">
        <v>28</v>
      </c>
      <c r="N13" s="53" t="s">
        <v>28</v>
      </c>
      <c r="O13" s="53" t="s">
        <v>29</v>
      </c>
      <c r="P13" s="54"/>
      <c r="Q13" s="53" t="s">
        <v>28</v>
      </c>
      <c r="R13" s="53" t="s">
        <v>28</v>
      </c>
      <c r="S13" s="53" t="s">
        <v>28</v>
      </c>
      <c r="T13" s="53" t="s">
        <v>28</v>
      </c>
      <c r="U13" s="53" t="s">
        <v>28</v>
      </c>
      <c r="V13" s="53" t="s">
        <v>29</v>
      </c>
      <c r="W13" s="54"/>
      <c r="X13" s="53" t="s">
        <v>28</v>
      </c>
      <c r="Y13" s="53" t="s">
        <v>28</v>
      </c>
      <c r="Z13" s="53" t="s">
        <v>28</v>
      </c>
      <c r="AA13" s="53" t="s">
        <v>28</v>
      </c>
      <c r="AB13" s="53" t="s">
        <v>28</v>
      </c>
      <c r="AC13" s="53" t="s">
        <v>29</v>
      </c>
      <c r="AD13" s="54"/>
      <c r="AE13" s="53" t="s">
        <v>28</v>
      </c>
      <c r="AF13" s="53" t="s">
        <v>28</v>
      </c>
      <c r="AG13" s="53" t="s">
        <v>28</v>
      </c>
      <c r="AH13" s="53" t="s">
        <v>28</v>
      </c>
      <c r="AI13" s="53" t="s">
        <v>28</v>
      </c>
      <c r="AJ13" s="55">
        <f t="shared" si="0"/>
        <v>25</v>
      </c>
      <c r="AK13" s="10">
        <f t="shared" si="1"/>
        <v>25</v>
      </c>
      <c r="AL13" s="10">
        <f t="shared" si="2"/>
        <v>0</v>
      </c>
      <c r="AM13" s="10">
        <f t="shared" si="3"/>
        <v>0</v>
      </c>
      <c r="AN13" s="56"/>
    </row>
    <row r="14" spans="1:44" ht="26.25" hidden="1" customHeight="1" x14ac:dyDescent="0.25">
      <c r="A14" s="50" t="s">
        <v>39</v>
      </c>
      <c r="B14" s="11" t="s">
        <v>40</v>
      </c>
      <c r="C14" s="24" t="s">
        <v>41</v>
      </c>
      <c r="D14" s="24" t="s">
        <v>42</v>
      </c>
      <c r="E14" s="53" t="s">
        <v>28</v>
      </c>
      <c r="F14" s="53" t="s">
        <v>28</v>
      </c>
      <c r="G14" s="53" t="s">
        <v>28</v>
      </c>
      <c r="H14" s="53" t="s">
        <v>29</v>
      </c>
      <c r="I14" s="54"/>
      <c r="J14" s="53" t="s">
        <v>28</v>
      </c>
      <c r="K14" s="53" t="s">
        <v>28</v>
      </c>
      <c r="L14" s="53" t="s">
        <v>28</v>
      </c>
      <c r="M14" s="53" t="s">
        <v>28</v>
      </c>
      <c r="N14" s="53" t="s">
        <v>28</v>
      </c>
      <c r="O14" s="53" t="s">
        <v>29</v>
      </c>
      <c r="P14" s="54"/>
      <c r="Q14" s="53" t="s">
        <v>28</v>
      </c>
      <c r="R14" s="53" t="s">
        <v>28</v>
      </c>
      <c r="S14" s="53" t="s">
        <v>28</v>
      </c>
      <c r="T14" s="53" t="s">
        <v>28</v>
      </c>
      <c r="U14" s="53" t="s">
        <v>28</v>
      </c>
      <c r="V14" s="53" t="s">
        <v>29</v>
      </c>
      <c r="W14" s="54"/>
      <c r="X14" s="53" t="s">
        <v>28</v>
      </c>
      <c r="Y14" s="53" t="s">
        <v>28</v>
      </c>
      <c r="Z14" s="53" t="s">
        <v>28</v>
      </c>
      <c r="AA14" s="53" t="s">
        <v>28</v>
      </c>
      <c r="AB14" s="53" t="s">
        <v>28</v>
      </c>
      <c r="AC14" s="53" t="s">
        <v>29</v>
      </c>
      <c r="AD14" s="54"/>
      <c r="AE14" s="53" t="s">
        <v>28</v>
      </c>
      <c r="AF14" s="53" t="s">
        <v>28</v>
      </c>
      <c r="AG14" s="53" t="s">
        <v>28</v>
      </c>
      <c r="AH14" s="53" t="s">
        <v>28</v>
      </c>
      <c r="AI14" s="53" t="s">
        <v>28</v>
      </c>
      <c r="AJ14" s="55">
        <f t="shared" si="0"/>
        <v>25</v>
      </c>
      <c r="AK14" s="10">
        <f t="shared" si="1"/>
        <v>25</v>
      </c>
      <c r="AL14" s="10">
        <f t="shared" si="2"/>
        <v>0</v>
      </c>
      <c r="AM14" s="10">
        <f t="shared" si="3"/>
        <v>0</v>
      </c>
      <c r="AN14" s="56"/>
    </row>
    <row r="15" spans="1:44" ht="26.25" hidden="1" customHeight="1" x14ac:dyDescent="0.25">
      <c r="A15" s="50" t="s">
        <v>43</v>
      </c>
      <c r="B15" s="11" t="s">
        <v>44</v>
      </c>
      <c r="C15" s="24" t="s">
        <v>45</v>
      </c>
      <c r="D15" s="23" t="s">
        <v>46</v>
      </c>
      <c r="E15" s="53" t="s">
        <v>28</v>
      </c>
      <c r="F15" s="53" t="s">
        <v>28</v>
      </c>
      <c r="G15" s="53" t="s">
        <v>28</v>
      </c>
      <c r="H15" s="53" t="s">
        <v>29</v>
      </c>
      <c r="I15" s="54"/>
      <c r="J15" s="53" t="s">
        <v>28</v>
      </c>
      <c r="K15" s="53" t="s">
        <v>28</v>
      </c>
      <c r="L15" s="53" t="s">
        <v>28</v>
      </c>
      <c r="M15" s="53" t="s">
        <v>28</v>
      </c>
      <c r="N15" s="53" t="s">
        <v>28</v>
      </c>
      <c r="O15" s="53" t="s">
        <v>29</v>
      </c>
      <c r="P15" s="54"/>
      <c r="Q15" s="53" t="s">
        <v>28</v>
      </c>
      <c r="R15" s="53" t="s">
        <v>28</v>
      </c>
      <c r="S15" s="53" t="s">
        <v>28</v>
      </c>
      <c r="T15" s="53" t="s">
        <v>28</v>
      </c>
      <c r="U15" s="53" t="s">
        <v>28</v>
      </c>
      <c r="V15" s="53" t="s">
        <v>29</v>
      </c>
      <c r="W15" s="54"/>
      <c r="X15" s="53" t="s">
        <v>28</v>
      </c>
      <c r="Y15" s="53" t="s">
        <v>28</v>
      </c>
      <c r="Z15" s="53" t="s">
        <v>28</v>
      </c>
      <c r="AA15" s="53" t="s">
        <v>28</v>
      </c>
      <c r="AB15" s="53" t="s">
        <v>28</v>
      </c>
      <c r="AC15" s="53" t="s">
        <v>29</v>
      </c>
      <c r="AD15" s="54"/>
      <c r="AE15" s="53" t="s">
        <v>28</v>
      </c>
      <c r="AF15" s="53" t="s">
        <v>28</v>
      </c>
      <c r="AG15" s="53" t="s">
        <v>28</v>
      </c>
      <c r="AH15" s="53" t="s">
        <v>28</v>
      </c>
      <c r="AI15" s="53" t="s">
        <v>28</v>
      </c>
      <c r="AJ15" s="55">
        <f t="shared" si="0"/>
        <v>25</v>
      </c>
      <c r="AK15" s="10">
        <f t="shared" si="1"/>
        <v>25</v>
      </c>
      <c r="AL15" s="10">
        <f t="shared" si="2"/>
        <v>0</v>
      </c>
      <c r="AM15" s="10">
        <f t="shared" si="3"/>
        <v>0</v>
      </c>
      <c r="AN15" s="56"/>
    </row>
    <row r="16" spans="1:44" ht="26.25" hidden="1" customHeight="1" x14ac:dyDescent="0.25">
      <c r="A16" s="50" t="s">
        <v>47</v>
      </c>
      <c r="B16" s="34">
        <v>112101</v>
      </c>
      <c r="C16" s="40" t="s">
        <v>48</v>
      </c>
      <c r="D16" s="52" t="s">
        <v>49</v>
      </c>
      <c r="E16" s="53" t="s">
        <v>28</v>
      </c>
      <c r="F16" s="53" t="s">
        <v>28</v>
      </c>
      <c r="G16" s="53" t="s">
        <v>28</v>
      </c>
      <c r="H16" s="53" t="s">
        <v>29</v>
      </c>
      <c r="I16" s="54"/>
      <c r="J16" s="53" t="s">
        <v>28</v>
      </c>
      <c r="K16" s="53" t="s">
        <v>28</v>
      </c>
      <c r="L16" s="53" t="s">
        <v>28</v>
      </c>
      <c r="M16" s="53" t="s">
        <v>28</v>
      </c>
      <c r="N16" s="53" t="s">
        <v>28</v>
      </c>
      <c r="O16" s="53" t="s">
        <v>29</v>
      </c>
      <c r="P16" s="54"/>
      <c r="Q16" s="53" t="s">
        <v>28</v>
      </c>
      <c r="R16" s="53" t="s">
        <v>28</v>
      </c>
      <c r="S16" s="53" t="s">
        <v>28</v>
      </c>
      <c r="T16" s="53" t="s">
        <v>28</v>
      </c>
      <c r="U16" s="53" t="s">
        <v>28</v>
      </c>
      <c r="V16" s="53" t="s">
        <v>29</v>
      </c>
      <c r="W16" s="54"/>
      <c r="X16" s="53" t="s">
        <v>28</v>
      </c>
      <c r="Y16" s="53" t="s">
        <v>28</v>
      </c>
      <c r="Z16" s="53" t="s">
        <v>28</v>
      </c>
      <c r="AA16" s="53" t="s">
        <v>28</v>
      </c>
      <c r="AB16" s="53" t="s">
        <v>28</v>
      </c>
      <c r="AC16" s="53" t="s">
        <v>29</v>
      </c>
      <c r="AD16" s="54"/>
      <c r="AE16" s="53" t="s">
        <v>28</v>
      </c>
      <c r="AF16" s="53" t="s">
        <v>28</v>
      </c>
      <c r="AG16" s="53" t="s">
        <v>28</v>
      </c>
      <c r="AH16" s="53" t="s">
        <v>28</v>
      </c>
      <c r="AI16" s="53" t="s">
        <v>28</v>
      </c>
      <c r="AJ16" s="55">
        <f t="shared" si="0"/>
        <v>25</v>
      </c>
      <c r="AK16" s="10">
        <f t="shared" si="1"/>
        <v>25</v>
      </c>
      <c r="AL16" s="10">
        <f t="shared" si="2"/>
        <v>0</v>
      </c>
      <c r="AM16" s="10">
        <f t="shared" si="3"/>
        <v>0</v>
      </c>
      <c r="AN16" s="56"/>
    </row>
    <row r="17" spans="1:41" ht="26.25" hidden="1" customHeight="1" x14ac:dyDescent="0.25">
      <c r="A17" s="50" t="s">
        <v>50</v>
      </c>
      <c r="B17" s="34">
        <v>113202</v>
      </c>
      <c r="C17" s="24" t="s">
        <v>51</v>
      </c>
      <c r="D17" s="23" t="s">
        <v>52</v>
      </c>
      <c r="E17" s="53" t="s">
        <v>28</v>
      </c>
      <c r="F17" s="53" t="s">
        <v>28</v>
      </c>
      <c r="G17" s="53" t="s">
        <v>28</v>
      </c>
      <c r="H17" s="53" t="s">
        <v>29</v>
      </c>
      <c r="I17" s="54"/>
      <c r="J17" s="53" t="s">
        <v>28</v>
      </c>
      <c r="K17" s="53" t="s">
        <v>28</v>
      </c>
      <c r="L17" s="53" t="s">
        <v>28</v>
      </c>
      <c r="M17" s="53" t="s">
        <v>28</v>
      </c>
      <c r="N17" s="53" t="s">
        <v>28</v>
      </c>
      <c r="O17" s="53" t="s">
        <v>29</v>
      </c>
      <c r="P17" s="54"/>
      <c r="Q17" s="53" t="s">
        <v>28</v>
      </c>
      <c r="R17" s="53" t="s">
        <v>28</v>
      </c>
      <c r="S17" s="53" t="s">
        <v>28</v>
      </c>
      <c r="T17" s="53" t="s">
        <v>28</v>
      </c>
      <c r="U17" s="53" t="s">
        <v>28</v>
      </c>
      <c r="V17" s="53" t="s">
        <v>29</v>
      </c>
      <c r="W17" s="54"/>
      <c r="X17" s="53" t="s">
        <v>28</v>
      </c>
      <c r="Y17" s="53" t="s">
        <v>28</v>
      </c>
      <c r="Z17" s="53" t="s">
        <v>28</v>
      </c>
      <c r="AA17" s="53" t="s">
        <v>28</v>
      </c>
      <c r="AB17" s="53" t="s">
        <v>28</v>
      </c>
      <c r="AC17" s="53" t="s">
        <v>29</v>
      </c>
      <c r="AD17" s="54"/>
      <c r="AE17" s="53" t="s">
        <v>28</v>
      </c>
      <c r="AF17" s="53" t="s">
        <v>28</v>
      </c>
      <c r="AG17" s="53" t="s">
        <v>28</v>
      </c>
      <c r="AH17" s="53" t="s">
        <v>28</v>
      </c>
      <c r="AI17" s="53" t="s">
        <v>28</v>
      </c>
      <c r="AJ17" s="55">
        <f t="shared" si="0"/>
        <v>25</v>
      </c>
      <c r="AK17" s="10">
        <f t="shared" si="1"/>
        <v>25</v>
      </c>
      <c r="AL17" s="10">
        <f t="shared" si="2"/>
        <v>0</v>
      </c>
      <c r="AM17" s="10">
        <f t="shared" si="3"/>
        <v>0</v>
      </c>
      <c r="AN17" s="56"/>
    </row>
    <row r="18" spans="1:41" ht="26.25" hidden="1" customHeight="1" x14ac:dyDescent="0.25">
      <c r="A18" s="50" t="s">
        <v>53</v>
      </c>
      <c r="B18" s="12" t="s">
        <v>54</v>
      </c>
      <c r="C18" s="40" t="s">
        <v>55</v>
      </c>
      <c r="D18" s="23" t="s">
        <v>56</v>
      </c>
      <c r="E18" s="53" t="s">
        <v>28</v>
      </c>
      <c r="F18" s="53" t="s">
        <v>28</v>
      </c>
      <c r="G18" s="53" t="s">
        <v>28</v>
      </c>
      <c r="H18" s="53" t="s">
        <v>29</v>
      </c>
      <c r="I18" s="54"/>
      <c r="J18" s="53" t="s">
        <v>28</v>
      </c>
      <c r="K18" s="53" t="s">
        <v>28</v>
      </c>
      <c r="L18" s="53" t="s">
        <v>28</v>
      </c>
      <c r="M18" s="53" t="s">
        <v>28</v>
      </c>
      <c r="N18" s="53" t="s">
        <v>28</v>
      </c>
      <c r="O18" s="53" t="s">
        <v>29</v>
      </c>
      <c r="P18" s="54"/>
      <c r="Q18" s="53" t="s">
        <v>28</v>
      </c>
      <c r="R18" s="53" t="s">
        <v>28</v>
      </c>
      <c r="S18" s="53" t="s">
        <v>28</v>
      </c>
      <c r="T18" s="53" t="s">
        <v>28</v>
      </c>
      <c r="U18" s="53" t="s">
        <v>28</v>
      </c>
      <c r="V18" s="53" t="s">
        <v>29</v>
      </c>
      <c r="W18" s="54"/>
      <c r="X18" s="53" t="s">
        <v>28</v>
      </c>
      <c r="Y18" s="53" t="s">
        <v>28</v>
      </c>
      <c r="Z18" s="53" t="s">
        <v>28</v>
      </c>
      <c r="AA18" s="53" t="s">
        <v>28</v>
      </c>
      <c r="AB18" s="53" t="s">
        <v>28</v>
      </c>
      <c r="AC18" s="53" t="s">
        <v>29</v>
      </c>
      <c r="AD18" s="54"/>
      <c r="AE18" s="53" t="s">
        <v>28</v>
      </c>
      <c r="AF18" s="53" t="s">
        <v>28</v>
      </c>
      <c r="AG18" s="53" t="s">
        <v>28</v>
      </c>
      <c r="AH18" s="53" t="s">
        <v>28</v>
      </c>
      <c r="AI18" s="53" t="s">
        <v>28</v>
      </c>
      <c r="AJ18" s="55">
        <f t="shared" si="0"/>
        <v>25</v>
      </c>
      <c r="AK18" s="10">
        <f t="shared" si="1"/>
        <v>25</v>
      </c>
      <c r="AL18" s="10">
        <f t="shared" si="2"/>
        <v>0</v>
      </c>
      <c r="AM18" s="10">
        <f t="shared" si="3"/>
        <v>0</v>
      </c>
      <c r="AN18" s="56"/>
      <c r="AO18" s="4" t="s">
        <v>57</v>
      </c>
    </row>
    <row r="19" spans="1:41" ht="26.25" hidden="1" customHeight="1" x14ac:dyDescent="0.25">
      <c r="A19" s="50" t="s">
        <v>58</v>
      </c>
      <c r="B19" s="13">
        <v>114320</v>
      </c>
      <c r="C19" s="40" t="s">
        <v>59</v>
      </c>
      <c r="D19" s="23" t="s">
        <v>56</v>
      </c>
      <c r="E19" s="53" t="s">
        <v>28</v>
      </c>
      <c r="F19" s="53" t="s">
        <v>28</v>
      </c>
      <c r="G19" s="53" t="s">
        <v>28</v>
      </c>
      <c r="H19" s="53" t="s">
        <v>29</v>
      </c>
      <c r="I19" s="54"/>
      <c r="J19" s="53" t="s">
        <v>28</v>
      </c>
      <c r="K19" s="53" t="s">
        <v>28</v>
      </c>
      <c r="L19" s="53" t="s">
        <v>28</v>
      </c>
      <c r="M19" s="53" t="s">
        <v>28</v>
      </c>
      <c r="N19" s="53" t="s">
        <v>28</v>
      </c>
      <c r="O19" s="53" t="s">
        <v>29</v>
      </c>
      <c r="P19" s="54"/>
      <c r="Q19" s="53" t="s">
        <v>28</v>
      </c>
      <c r="R19" s="53" t="s">
        <v>28</v>
      </c>
      <c r="S19" s="53" t="s">
        <v>28</v>
      </c>
      <c r="T19" s="53" t="s">
        <v>28</v>
      </c>
      <c r="U19" s="53" t="s">
        <v>28</v>
      </c>
      <c r="V19" s="53" t="s">
        <v>29</v>
      </c>
      <c r="W19" s="54"/>
      <c r="X19" s="53" t="s">
        <v>28</v>
      </c>
      <c r="Y19" s="53" t="s">
        <v>28</v>
      </c>
      <c r="Z19" s="53" t="s">
        <v>28</v>
      </c>
      <c r="AA19" s="53" t="s">
        <v>28</v>
      </c>
      <c r="AB19" s="53" t="s">
        <v>28</v>
      </c>
      <c r="AC19" s="53" t="s">
        <v>29</v>
      </c>
      <c r="AD19" s="54"/>
      <c r="AE19" s="53" t="s">
        <v>28</v>
      </c>
      <c r="AF19" s="53" t="s">
        <v>28</v>
      </c>
      <c r="AG19" s="53" t="s">
        <v>28</v>
      </c>
      <c r="AH19" s="53" t="s">
        <v>28</v>
      </c>
      <c r="AI19" s="53" t="s">
        <v>28</v>
      </c>
      <c r="AJ19" s="55">
        <f t="shared" si="0"/>
        <v>25</v>
      </c>
      <c r="AK19" s="10">
        <f t="shared" si="1"/>
        <v>25</v>
      </c>
      <c r="AL19" s="10">
        <f t="shared" si="2"/>
        <v>0</v>
      </c>
      <c r="AM19" s="10">
        <f t="shared" si="3"/>
        <v>0</v>
      </c>
      <c r="AN19" s="56"/>
    </row>
    <row r="20" spans="1:41" ht="23.25" customHeight="1" x14ac:dyDescent="0.25">
      <c r="A20" s="50" t="s">
        <v>60</v>
      </c>
      <c r="B20" s="13" t="s">
        <v>61</v>
      </c>
      <c r="C20" s="40" t="s">
        <v>62</v>
      </c>
      <c r="D20" s="24" t="s">
        <v>63</v>
      </c>
      <c r="E20" s="53" t="s">
        <v>28</v>
      </c>
      <c r="F20" s="53" t="s">
        <v>28</v>
      </c>
      <c r="G20" s="53" t="s">
        <v>28</v>
      </c>
      <c r="H20" s="53" t="s">
        <v>29</v>
      </c>
      <c r="I20" s="54"/>
      <c r="J20" s="53" t="s">
        <v>28</v>
      </c>
      <c r="K20" s="53" t="s">
        <v>28</v>
      </c>
      <c r="L20" s="53" t="s">
        <v>28</v>
      </c>
      <c r="M20" s="53" t="s">
        <v>28</v>
      </c>
      <c r="N20" s="53" t="s">
        <v>28</v>
      </c>
      <c r="O20" s="59" t="s">
        <v>69</v>
      </c>
      <c r="P20" s="54"/>
      <c r="Q20" s="53" t="s">
        <v>28</v>
      </c>
      <c r="R20" s="53" t="s">
        <v>28</v>
      </c>
      <c r="S20" s="53" t="s">
        <v>28</v>
      </c>
      <c r="T20" s="53" t="s">
        <v>28</v>
      </c>
      <c r="U20" s="53" t="s">
        <v>28</v>
      </c>
      <c r="V20" s="53" t="s">
        <v>29</v>
      </c>
      <c r="W20" s="54"/>
      <c r="X20" s="53" t="s">
        <v>28</v>
      </c>
      <c r="Y20" s="53" t="s">
        <v>28</v>
      </c>
      <c r="Z20" s="53" t="s">
        <v>28</v>
      </c>
      <c r="AA20" s="53" t="s">
        <v>28</v>
      </c>
      <c r="AB20" s="53" t="s">
        <v>28</v>
      </c>
      <c r="AC20" s="53" t="s">
        <v>29</v>
      </c>
      <c r="AD20" s="54"/>
      <c r="AE20" s="53" t="s">
        <v>28</v>
      </c>
      <c r="AF20" s="53" t="s">
        <v>28</v>
      </c>
      <c r="AG20" s="53" t="s">
        <v>28</v>
      </c>
      <c r="AH20" s="53" t="s">
        <v>28</v>
      </c>
      <c r="AI20" s="53" t="s">
        <v>28</v>
      </c>
      <c r="AJ20" s="55">
        <f>AK20+AL20+AM20</f>
        <v>24.5</v>
      </c>
      <c r="AK20" s="10">
        <f>COUNTIF(E20:AI20,"X")+COUNTIF(E20:AI20,"1/2")/2+COUNTIF(E20:AI20,"P/2")/2+COUNTIF(E20:AI20,"K/2")/2</f>
        <v>24.5</v>
      </c>
      <c r="AL20" s="10">
        <f>COUNTIF(E20:AI20,"P")+COUNTIF(E20:AI20,"P/2")/2</f>
        <v>0</v>
      </c>
      <c r="AM20" s="10">
        <f>COUNTIF(E20:AI20,"L")</f>
        <v>0</v>
      </c>
      <c r="AN20" s="56"/>
      <c r="AO20" s="60"/>
    </row>
    <row r="21" spans="1:41" ht="26.25" hidden="1" customHeight="1" x14ac:dyDescent="0.25">
      <c r="A21" s="50" t="s">
        <v>64</v>
      </c>
      <c r="B21" s="13">
        <v>113406</v>
      </c>
      <c r="C21" s="40" t="s">
        <v>65</v>
      </c>
      <c r="D21" s="23" t="s">
        <v>66</v>
      </c>
      <c r="E21" s="53" t="s">
        <v>28</v>
      </c>
      <c r="F21" s="53" t="s">
        <v>28</v>
      </c>
      <c r="G21" s="53" t="s">
        <v>28</v>
      </c>
      <c r="H21" s="53" t="s">
        <v>29</v>
      </c>
      <c r="I21" s="54"/>
      <c r="J21" s="53" t="s">
        <v>28</v>
      </c>
      <c r="K21" s="53" t="s">
        <v>28</v>
      </c>
      <c r="L21" s="53" t="s">
        <v>28</v>
      </c>
      <c r="M21" s="53" t="s">
        <v>28</v>
      </c>
      <c r="N21" s="53" t="s">
        <v>28</v>
      </c>
      <c r="O21" s="53" t="s">
        <v>29</v>
      </c>
      <c r="P21" s="54"/>
      <c r="Q21" s="53" t="s">
        <v>28</v>
      </c>
      <c r="R21" s="53" t="s">
        <v>28</v>
      </c>
      <c r="S21" s="53" t="s">
        <v>28</v>
      </c>
      <c r="T21" s="53" t="s">
        <v>28</v>
      </c>
      <c r="U21" s="53" t="s">
        <v>28</v>
      </c>
      <c r="V21" s="53" t="s">
        <v>29</v>
      </c>
      <c r="W21" s="54"/>
      <c r="X21" s="53" t="s">
        <v>28</v>
      </c>
      <c r="Y21" s="53" t="s">
        <v>28</v>
      </c>
      <c r="Z21" s="53" t="s">
        <v>28</v>
      </c>
      <c r="AA21" s="53" t="s">
        <v>28</v>
      </c>
      <c r="AB21" s="53" t="s">
        <v>28</v>
      </c>
      <c r="AC21" s="53" t="s">
        <v>29</v>
      </c>
      <c r="AD21" s="54"/>
      <c r="AE21" s="53" t="s">
        <v>28</v>
      </c>
      <c r="AF21" s="53" t="s">
        <v>28</v>
      </c>
      <c r="AG21" s="53" t="s">
        <v>28</v>
      </c>
      <c r="AH21" s="59" t="s">
        <v>69</v>
      </c>
      <c r="AI21" s="53" t="s">
        <v>28</v>
      </c>
      <c r="AJ21" s="55">
        <f t="shared" si="0"/>
        <v>24</v>
      </c>
      <c r="AK21" s="10">
        <f t="shared" si="1"/>
        <v>24</v>
      </c>
      <c r="AL21" s="10">
        <f t="shared" si="2"/>
        <v>0</v>
      </c>
      <c r="AM21" s="10">
        <f t="shared" si="3"/>
        <v>0</v>
      </c>
      <c r="AN21" s="56"/>
    </row>
    <row r="22" spans="1:41" ht="26.25" hidden="1" customHeight="1" x14ac:dyDescent="0.25">
      <c r="A22" s="50" t="s">
        <v>58</v>
      </c>
      <c r="B22" s="13">
        <v>114304</v>
      </c>
      <c r="C22" s="40" t="s">
        <v>116</v>
      </c>
      <c r="D22" s="23" t="s">
        <v>56</v>
      </c>
      <c r="E22" s="53"/>
      <c r="F22" s="53"/>
      <c r="G22" s="53"/>
      <c r="H22" s="57"/>
      <c r="I22" s="54"/>
      <c r="J22" s="53"/>
      <c r="K22" s="53"/>
      <c r="L22" s="53"/>
      <c r="M22" s="53"/>
      <c r="N22" s="53"/>
      <c r="O22" s="53"/>
      <c r="P22" s="54"/>
      <c r="Q22" s="53"/>
      <c r="R22" s="53"/>
      <c r="S22" s="53"/>
      <c r="T22" s="53"/>
      <c r="U22" s="53"/>
      <c r="V22" s="53"/>
      <c r="W22" s="54"/>
      <c r="X22" s="53"/>
      <c r="Y22" s="53" t="s">
        <v>28</v>
      </c>
      <c r="Z22" s="53" t="s">
        <v>28</v>
      </c>
      <c r="AA22" s="53" t="s">
        <v>28</v>
      </c>
      <c r="AB22" s="53" t="s">
        <v>28</v>
      </c>
      <c r="AC22" s="59" t="s">
        <v>69</v>
      </c>
      <c r="AD22" s="54"/>
      <c r="AE22" s="53" t="s">
        <v>28</v>
      </c>
      <c r="AF22" s="53" t="s">
        <v>28</v>
      </c>
      <c r="AG22" s="53" t="s">
        <v>28</v>
      </c>
      <c r="AH22" s="53" t="s">
        <v>28</v>
      </c>
      <c r="AI22" s="53" t="s">
        <v>28</v>
      </c>
      <c r="AJ22" s="55">
        <f>AK22+AL22+AM22</f>
        <v>9</v>
      </c>
      <c r="AK22" s="10">
        <f t="shared" si="1"/>
        <v>9</v>
      </c>
      <c r="AL22" s="10">
        <f>COUNTIF(E22:AI22,"P")+COUNTIF(E22:AI22,"P/2")/2</f>
        <v>0</v>
      </c>
      <c r="AM22" s="10">
        <f>COUNTIF(E22:AI22,"L")</f>
        <v>0</v>
      </c>
      <c r="AN22" s="56"/>
    </row>
    <row r="23" spans="1:41" ht="27.75" hidden="1" customHeight="1" x14ac:dyDescent="0.25">
      <c r="A23" s="50" t="s">
        <v>64</v>
      </c>
      <c r="B23" s="13">
        <v>113407</v>
      </c>
      <c r="C23" s="40" t="s">
        <v>114</v>
      </c>
      <c r="D23" s="23" t="s">
        <v>115</v>
      </c>
      <c r="E23" s="53"/>
      <c r="F23" s="53"/>
      <c r="G23" s="53"/>
      <c r="H23" s="57"/>
      <c r="I23" s="54"/>
      <c r="J23" s="53"/>
      <c r="K23" s="53"/>
      <c r="L23" s="53"/>
      <c r="M23" s="53"/>
      <c r="N23" s="53"/>
      <c r="O23" s="53"/>
      <c r="P23" s="54"/>
      <c r="Q23" s="53"/>
      <c r="R23" s="53"/>
      <c r="S23" s="53"/>
      <c r="T23" s="53"/>
      <c r="U23" s="53"/>
      <c r="V23" s="53"/>
      <c r="W23" s="54"/>
      <c r="X23" s="53"/>
      <c r="Y23" s="53"/>
      <c r="Z23" s="53"/>
      <c r="AA23" s="53"/>
      <c r="AB23" s="53"/>
      <c r="AC23" s="53"/>
      <c r="AD23" s="54"/>
      <c r="AE23" s="53" t="s">
        <v>28</v>
      </c>
      <c r="AF23" s="53" t="s">
        <v>28</v>
      </c>
      <c r="AG23" s="53" t="s">
        <v>28</v>
      </c>
      <c r="AH23" s="53" t="s">
        <v>28</v>
      </c>
      <c r="AI23" s="53" t="s">
        <v>28</v>
      </c>
      <c r="AJ23" s="55">
        <f t="shared" ref="AJ23" si="4">AK23+AL23+AM23</f>
        <v>5</v>
      </c>
      <c r="AK23" s="10">
        <f t="shared" si="1"/>
        <v>5</v>
      </c>
      <c r="AL23" s="10">
        <f t="shared" ref="AL23" si="5">COUNTIF(E23:AI23,"P")+COUNTIF(E23:AI23,"P/2")/2</f>
        <v>0</v>
      </c>
      <c r="AM23" s="10">
        <f t="shared" ref="AM23" si="6">COUNTIF(E23:AI23,"L")</f>
        <v>0</v>
      </c>
      <c r="AN23" s="56"/>
    </row>
    <row r="24" spans="1:41" s="41" customFormat="1" ht="26.25" hidden="1" customHeight="1" x14ac:dyDescent="0.25">
      <c r="A24" s="61"/>
      <c r="B24" s="45"/>
      <c r="C24" s="46" t="s">
        <v>67</v>
      </c>
      <c r="D24" s="47"/>
      <c r="E24" s="62"/>
      <c r="F24" s="45"/>
      <c r="G24" s="45"/>
      <c r="H24" s="45"/>
      <c r="I24" s="62"/>
      <c r="J24" s="45"/>
      <c r="K24" s="45"/>
      <c r="L24" s="62"/>
      <c r="M24" s="45"/>
      <c r="N24" s="62"/>
      <c r="O24" s="45"/>
      <c r="P24" s="62"/>
      <c r="Q24" s="45"/>
      <c r="R24" s="45"/>
      <c r="S24" s="62"/>
      <c r="T24" s="45"/>
      <c r="U24" s="62"/>
      <c r="V24" s="45"/>
      <c r="W24" s="62"/>
      <c r="X24" s="45"/>
      <c r="Y24" s="45"/>
      <c r="Z24" s="62"/>
      <c r="AA24" s="45"/>
      <c r="AB24" s="62"/>
      <c r="AC24" s="45"/>
      <c r="AD24" s="62"/>
      <c r="AE24" s="45"/>
      <c r="AF24" s="45"/>
      <c r="AG24" s="62"/>
      <c r="AH24" s="45"/>
      <c r="AI24" s="63"/>
      <c r="AJ24" s="64"/>
      <c r="AK24" s="49"/>
      <c r="AL24" s="49"/>
      <c r="AM24" s="49"/>
      <c r="AN24" s="65"/>
    </row>
    <row r="25" spans="1:41" ht="26.25" hidden="1" customHeight="1" x14ac:dyDescent="0.25">
      <c r="A25" s="66" t="s">
        <v>22</v>
      </c>
      <c r="B25" s="67" t="s">
        <v>23</v>
      </c>
      <c r="C25" s="24" t="s">
        <v>24</v>
      </c>
      <c r="D25" s="23" t="s">
        <v>25</v>
      </c>
      <c r="E25" s="53" t="s">
        <v>28</v>
      </c>
      <c r="F25" s="53" t="s">
        <v>28</v>
      </c>
      <c r="G25" s="53" t="s">
        <v>28</v>
      </c>
      <c r="H25" s="53" t="s">
        <v>29</v>
      </c>
      <c r="I25" s="54"/>
      <c r="J25" s="53" t="s">
        <v>28</v>
      </c>
      <c r="K25" s="53" t="s">
        <v>28</v>
      </c>
      <c r="L25" s="53" t="s">
        <v>28</v>
      </c>
      <c r="M25" s="53" t="s">
        <v>28</v>
      </c>
      <c r="N25" s="53" t="s">
        <v>28</v>
      </c>
      <c r="O25" s="53" t="s">
        <v>29</v>
      </c>
      <c r="P25" s="54"/>
      <c r="Q25" s="53" t="s">
        <v>28</v>
      </c>
      <c r="R25" s="53" t="s">
        <v>28</v>
      </c>
      <c r="S25" s="53" t="s">
        <v>28</v>
      </c>
      <c r="T25" s="53" t="s">
        <v>28</v>
      </c>
      <c r="U25" s="53" t="s">
        <v>28</v>
      </c>
      <c r="V25" s="53" t="s">
        <v>29</v>
      </c>
      <c r="W25" s="54"/>
      <c r="X25" s="53" t="s">
        <v>28</v>
      </c>
      <c r="Y25" s="53" t="s">
        <v>28</v>
      </c>
      <c r="Z25" s="53" t="s">
        <v>28</v>
      </c>
      <c r="AA25" s="53" t="s">
        <v>28</v>
      </c>
      <c r="AB25" s="53" t="s">
        <v>28</v>
      </c>
      <c r="AC25" s="53" t="s">
        <v>29</v>
      </c>
      <c r="AD25" s="54"/>
      <c r="AE25" s="53" t="s">
        <v>28</v>
      </c>
      <c r="AF25" s="53" t="s">
        <v>28</v>
      </c>
      <c r="AG25" s="53" t="s">
        <v>28</v>
      </c>
      <c r="AH25" s="53" t="s">
        <v>28</v>
      </c>
      <c r="AI25" s="53" t="s">
        <v>28</v>
      </c>
      <c r="AJ25" s="68">
        <f>AK25+AL25+AM25</f>
        <v>25</v>
      </c>
      <c r="AK25" s="10">
        <f t="shared" si="1"/>
        <v>25</v>
      </c>
      <c r="AL25" s="10">
        <f>COUNTIF(E25:AI25,"P")+COUNTIF(E25:AI25,"P/2")/2</f>
        <v>0</v>
      </c>
      <c r="AM25" s="10">
        <f t="shared" ref="AM25:AM27" si="7">COUNTIF(E25:AI25,"L")</f>
        <v>0</v>
      </c>
      <c r="AN25" s="56"/>
    </row>
    <row r="26" spans="1:41" ht="26.25" hidden="1" customHeight="1" x14ac:dyDescent="0.25">
      <c r="A26" s="66" t="s">
        <v>30</v>
      </c>
      <c r="B26" s="34">
        <v>113202</v>
      </c>
      <c r="C26" s="24" t="s">
        <v>51</v>
      </c>
      <c r="D26" s="23" t="s">
        <v>52</v>
      </c>
      <c r="E26" s="53" t="s">
        <v>28</v>
      </c>
      <c r="F26" s="53" t="s">
        <v>28</v>
      </c>
      <c r="G26" s="53" t="s">
        <v>28</v>
      </c>
      <c r="H26" s="53" t="s">
        <v>29</v>
      </c>
      <c r="I26" s="54"/>
      <c r="J26" s="53" t="s">
        <v>28</v>
      </c>
      <c r="K26" s="53" t="s">
        <v>28</v>
      </c>
      <c r="L26" s="53" t="s">
        <v>28</v>
      </c>
      <c r="M26" s="53" t="s">
        <v>28</v>
      </c>
      <c r="N26" s="53" t="s">
        <v>28</v>
      </c>
      <c r="O26" s="53" t="s">
        <v>29</v>
      </c>
      <c r="P26" s="54"/>
      <c r="Q26" s="53" t="s">
        <v>28</v>
      </c>
      <c r="R26" s="53" t="s">
        <v>28</v>
      </c>
      <c r="S26" s="53" t="s">
        <v>28</v>
      </c>
      <c r="T26" s="53" t="s">
        <v>28</v>
      </c>
      <c r="U26" s="53" t="s">
        <v>28</v>
      </c>
      <c r="V26" s="53" t="s">
        <v>29</v>
      </c>
      <c r="W26" s="54"/>
      <c r="X26" s="53" t="s">
        <v>28</v>
      </c>
      <c r="Y26" s="53" t="s">
        <v>28</v>
      </c>
      <c r="Z26" s="53" t="s">
        <v>28</v>
      </c>
      <c r="AA26" s="53" t="s">
        <v>28</v>
      </c>
      <c r="AB26" s="53" t="s">
        <v>28</v>
      </c>
      <c r="AC26" s="53" t="s">
        <v>29</v>
      </c>
      <c r="AD26" s="54"/>
      <c r="AE26" s="53" t="s">
        <v>28</v>
      </c>
      <c r="AF26" s="53" t="s">
        <v>28</v>
      </c>
      <c r="AG26" s="53" t="s">
        <v>28</v>
      </c>
      <c r="AH26" s="53" t="s">
        <v>28</v>
      </c>
      <c r="AI26" s="53" t="s">
        <v>28</v>
      </c>
      <c r="AJ26" s="68">
        <f t="shared" ref="AJ26:AJ27" si="8">AK26+AL26+AM26</f>
        <v>25</v>
      </c>
      <c r="AK26" s="10">
        <f t="shared" si="1"/>
        <v>25</v>
      </c>
      <c r="AL26" s="10">
        <f t="shared" ref="AL26:AL28" si="9">COUNTIF(E26:AI26,"P")+COUNTIF(E26:AI26,"P/2")/2</f>
        <v>0</v>
      </c>
      <c r="AM26" s="10">
        <f t="shared" si="7"/>
        <v>0</v>
      </c>
      <c r="AN26" s="56"/>
    </row>
    <row r="27" spans="1:41" ht="26.25" hidden="1" customHeight="1" x14ac:dyDescent="0.25">
      <c r="A27" s="66" t="s">
        <v>33</v>
      </c>
      <c r="B27" s="11" t="s">
        <v>44</v>
      </c>
      <c r="C27" s="24" t="s">
        <v>45</v>
      </c>
      <c r="D27" s="23" t="s">
        <v>46</v>
      </c>
      <c r="E27" s="53" t="s">
        <v>28</v>
      </c>
      <c r="F27" s="53" t="s">
        <v>28</v>
      </c>
      <c r="G27" s="53" t="s">
        <v>28</v>
      </c>
      <c r="H27" s="53" t="s">
        <v>29</v>
      </c>
      <c r="I27" s="54"/>
      <c r="J27" s="53" t="s">
        <v>28</v>
      </c>
      <c r="K27" s="53" t="s">
        <v>28</v>
      </c>
      <c r="L27" s="53" t="s">
        <v>28</v>
      </c>
      <c r="M27" s="53" t="s">
        <v>28</v>
      </c>
      <c r="N27" s="53" t="s">
        <v>28</v>
      </c>
      <c r="O27" s="53" t="s">
        <v>29</v>
      </c>
      <c r="P27" s="54"/>
      <c r="Q27" s="53" t="s">
        <v>28</v>
      </c>
      <c r="R27" s="53" t="s">
        <v>28</v>
      </c>
      <c r="S27" s="53" t="s">
        <v>28</v>
      </c>
      <c r="T27" s="53" t="s">
        <v>28</v>
      </c>
      <c r="U27" s="53" t="s">
        <v>28</v>
      </c>
      <c r="V27" s="53" t="s">
        <v>29</v>
      </c>
      <c r="W27" s="54"/>
      <c r="X27" s="53" t="s">
        <v>28</v>
      </c>
      <c r="Y27" s="53" t="s">
        <v>28</v>
      </c>
      <c r="Z27" s="53" t="s">
        <v>28</v>
      </c>
      <c r="AA27" s="53" t="s">
        <v>28</v>
      </c>
      <c r="AB27" s="53" t="s">
        <v>28</v>
      </c>
      <c r="AC27" s="53" t="s">
        <v>29</v>
      </c>
      <c r="AD27" s="54"/>
      <c r="AE27" s="53" t="s">
        <v>28</v>
      </c>
      <c r="AF27" s="53" t="s">
        <v>28</v>
      </c>
      <c r="AG27" s="53" t="s">
        <v>28</v>
      </c>
      <c r="AH27" s="53" t="s">
        <v>28</v>
      </c>
      <c r="AI27" s="53" t="s">
        <v>28</v>
      </c>
      <c r="AJ27" s="68">
        <f t="shared" si="8"/>
        <v>25</v>
      </c>
      <c r="AK27" s="10">
        <f t="shared" si="1"/>
        <v>25</v>
      </c>
      <c r="AL27" s="10">
        <f t="shared" si="9"/>
        <v>0</v>
      </c>
      <c r="AM27" s="10">
        <f t="shared" si="7"/>
        <v>0</v>
      </c>
      <c r="AN27" s="56"/>
    </row>
    <row r="28" spans="1:41" ht="27.75" hidden="1" customHeight="1" x14ac:dyDescent="0.25">
      <c r="A28" s="66" t="s">
        <v>39</v>
      </c>
      <c r="B28" s="12" t="s">
        <v>70</v>
      </c>
      <c r="C28" s="40" t="s">
        <v>71</v>
      </c>
      <c r="D28" s="52" t="s">
        <v>72</v>
      </c>
      <c r="E28" s="53" t="s">
        <v>28</v>
      </c>
      <c r="F28" s="53" t="s">
        <v>28</v>
      </c>
      <c r="G28" s="53" t="s">
        <v>28</v>
      </c>
      <c r="H28" s="53" t="s">
        <v>29</v>
      </c>
      <c r="I28" s="54"/>
      <c r="J28" s="53" t="s">
        <v>28</v>
      </c>
      <c r="K28" s="53" t="s">
        <v>28</v>
      </c>
      <c r="L28" s="53" t="s">
        <v>28</v>
      </c>
      <c r="M28" s="53" t="s">
        <v>28</v>
      </c>
      <c r="N28" s="53" t="s">
        <v>28</v>
      </c>
      <c r="O28" s="53" t="s">
        <v>29</v>
      </c>
      <c r="P28" s="54"/>
      <c r="Q28" s="53" t="s">
        <v>28</v>
      </c>
      <c r="R28" s="53" t="s">
        <v>28</v>
      </c>
      <c r="S28" s="53" t="s">
        <v>28</v>
      </c>
      <c r="T28" s="69" t="s">
        <v>26</v>
      </c>
      <c r="U28" s="53" t="s">
        <v>28</v>
      </c>
      <c r="V28" s="53" t="s">
        <v>29</v>
      </c>
      <c r="W28" s="54"/>
      <c r="X28" s="53" t="s">
        <v>28</v>
      </c>
      <c r="Y28" s="53" t="s">
        <v>28</v>
      </c>
      <c r="Z28" s="53" t="s">
        <v>28</v>
      </c>
      <c r="AA28" s="53" t="s">
        <v>28</v>
      </c>
      <c r="AB28" s="53" t="s">
        <v>28</v>
      </c>
      <c r="AC28" s="53" t="s">
        <v>29</v>
      </c>
      <c r="AD28" s="54"/>
      <c r="AE28" s="53" t="s">
        <v>28</v>
      </c>
      <c r="AF28" s="53" t="s">
        <v>28</v>
      </c>
      <c r="AG28" s="53" t="s">
        <v>28</v>
      </c>
      <c r="AH28" s="53" t="s">
        <v>28</v>
      </c>
      <c r="AI28" s="53" t="s">
        <v>28</v>
      </c>
      <c r="AJ28" s="68">
        <f>AK28+AL28+AM28</f>
        <v>25</v>
      </c>
      <c r="AK28" s="10">
        <f t="shared" si="1"/>
        <v>24</v>
      </c>
      <c r="AL28" s="10">
        <f t="shared" si="9"/>
        <v>1</v>
      </c>
      <c r="AM28" s="10">
        <f>COUNTIF(E28:AI28,"L")</f>
        <v>0</v>
      </c>
      <c r="AN28" s="56"/>
      <c r="AO28" s="60" t="s">
        <v>73</v>
      </c>
    </row>
    <row r="29" spans="1:41" s="41" customFormat="1" ht="27.75" customHeight="1" x14ac:dyDescent="0.25">
      <c r="A29" s="168" t="s">
        <v>127</v>
      </c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70"/>
    </row>
    <row r="30" spans="1:41" s="9" customFormat="1" ht="27.75" customHeight="1" x14ac:dyDescent="0.25">
      <c r="A30" s="171" t="s">
        <v>75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</row>
    <row r="31" spans="1:41" s="9" customFormat="1" ht="27.75" customHeight="1" x14ac:dyDescent="0.25">
      <c r="A31" s="20"/>
      <c r="B31" s="21" t="s">
        <v>76</v>
      </c>
      <c r="C31" s="22"/>
      <c r="D31" s="23"/>
      <c r="E31" s="53"/>
      <c r="F31" s="57"/>
      <c r="G31" s="57"/>
      <c r="H31" s="57"/>
      <c r="I31" s="58"/>
      <c r="J31" s="53"/>
      <c r="K31" s="53"/>
      <c r="L31" s="53"/>
      <c r="M31" s="57"/>
      <c r="N31" s="57"/>
      <c r="O31" s="57"/>
      <c r="P31" s="27"/>
      <c r="Q31" s="57"/>
      <c r="R31" s="53"/>
      <c r="S31" s="53"/>
      <c r="T31" s="57"/>
      <c r="U31" s="57"/>
      <c r="V31" s="57"/>
      <c r="W31" s="27"/>
      <c r="X31" s="57"/>
      <c r="Y31" s="53"/>
      <c r="Z31" s="53"/>
      <c r="AA31" s="57"/>
      <c r="AB31" s="57"/>
      <c r="AC31" s="57"/>
      <c r="AD31" s="27"/>
      <c r="AE31" s="57"/>
      <c r="AF31" s="53"/>
      <c r="AG31" s="53"/>
      <c r="AH31" s="57"/>
      <c r="AI31" s="57"/>
      <c r="AJ31" s="57"/>
      <c r="AK31" s="10"/>
      <c r="AL31" s="10"/>
      <c r="AM31" s="10"/>
      <c r="AN31" s="24"/>
    </row>
    <row r="32" spans="1:41" s="9" customFormat="1" ht="27.75" customHeight="1" x14ac:dyDescent="0.25">
      <c r="A32" s="25" t="s">
        <v>22</v>
      </c>
      <c r="B32" s="20">
        <v>114303</v>
      </c>
      <c r="C32" s="22" t="s">
        <v>77</v>
      </c>
      <c r="D32" s="26" t="s">
        <v>78</v>
      </c>
      <c r="E32" s="53" t="s">
        <v>28</v>
      </c>
      <c r="F32" s="53" t="s">
        <v>28</v>
      </c>
      <c r="G32" s="53" t="s">
        <v>28</v>
      </c>
      <c r="H32" s="53" t="s">
        <v>28</v>
      </c>
      <c r="I32" s="27"/>
      <c r="J32" s="53" t="s">
        <v>29</v>
      </c>
      <c r="K32" s="53" t="s">
        <v>28</v>
      </c>
      <c r="L32" s="53" t="s">
        <v>28</v>
      </c>
      <c r="M32" s="53" t="s">
        <v>28</v>
      </c>
      <c r="N32" s="53" t="s">
        <v>28</v>
      </c>
      <c r="O32" s="53" t="s">
        <v>28</v>
      </c>
      <c r="P32" s="27"/>
      <c r="Q32" s="53" t="s">
        <v>29</v>
      </c>
      <c r="R32" s="53" t="s">
        <v>28</v>
      </c>
      <c r="S32" s="53" t="s">
        <v>28</v>
      </c>
      <c r="T32" s="53" t="s">
        <v>28</v>
      </c>
      <c r="U32" s="53" t="s">
        <v>28</v>
      </c>
      <c r="V32" s="53" t="s">
        <v>28</v>
      </c>
      <c r="W32" s="27"/>
      <c r="X32" s="53" t="s">
        <v>29</v>
      </c>
      <c r="Y32" s="53" t="s">
        <v>28</v>
      </c>
      <c r="Z32" s="53" t="s">
        <v>28</v>
      </c>
      <c r="AA32" s="53" t="s">
        <v>28</v>
      </c>
      <c r="AB32" s="53" t="s">
        <v>28</v>
      </c>
      <c r="AC32" s="53" t="s">
        <v>28</v>
      </c>
      <c r="AD32" s="54"/>
      <c r="AE32" s="53" t="s">
        <v>29</v>
      </c>
      <c r="AF32" s="53" t="s">
        <v>28</v>
      </c>
      <c r="AG32" s="53" t="s">
        <v>28</v>
      </c>
      <c r="AH32" s="53" t="s">
        <v>28</v>
      </c>
      <c r="AI32" s="53" t="s">
        <v>28</v>
      </c>
      <c r="AJ32" s="73">
        <f>AK32+AL32+AM32</f>
        <v>25</v>
      </c>
      <c r="AK32" s="10">
        <f t="shared" ref="AK32:AK49" si="10">COUNTIF(E32:AI32,"X")+COUNTIF(E32:AI32,"1/2")/2+COUNTIF(E32:AI32,"P/2")/2+COUNTIF(E32:AI32,"K/2")/2</f>
        <v>25</v>
      </c>
      <c r="AL32" s="10">
        <f>COUNTIF(E32:AI32,"P")+COUNTIF(E32:AI32,"P/2")/2</f>
        <v>0</v>
      </c>
      <c r="AM32" s="10">
        <f>COUNTIF(E32:AI32,"L")</f>
        <v>0</v>
      </c>
      <c r="AN32" s="24"/>
    </row>
    <row r="33" spans="1:40" s="9" customFormat="1" ht="27.75" customHeight="1" x14ac:dyDescent="0.25">
      <c r="A33" s="25" t="s">
        <v>30</v>
      </c>
      <c r="B33" s="20">
        <v>114301</v>
      </c>
      <c r="C33" s="22" t="s">
        <v>79</v>
      </c>
      <c r="D33" s="26" t="s">
        <v>80</v>
      </c>
      <c r="E33" s="53" t="s">
        <v>28</v>
      </c>
      <c r="F33" s="53" t="s">
        <v>28</v>
      </c>
      <c r="G33" s="53" t="s">
        <v>28</v>
      </c>
      <c r="H33" s="53" t="s">
        <v>28</v>
      </c>
      <c r="I33" s="27"/>
      <c r="J33" s="53" t="s">
        <v>29</v>
      </c>
      <c r="K33" s="53" t="s">
        <v>28</v>
      </c>
      <c r="L33" s="53" t="s">
        <v>28</v>
      </c>
      <c r="M33" s="53" t="s">
        <v>28</v>
      </c>
      <c r="N33" s="53" t="s">
        <v>28</v>
      </c>
      <c r="O33" s="53" t="s">
        <v>28</v>
      </c>
      <c r="P33" s="27"/>
      <c r="Q33" s="53" t="s">
        <v>29</v>
      </c>
      <c r="R33" s="53" t="s">
        <v>28</v>
      </c>
      <c r="S33" s="53" t="s">
        <v>28</v>
      </c>
      <c r="T33" s="53" t="s">
        <v>28</v>
      </c>
      <c r="U33" s="53" t="s">
        <v>28</v>
      </c>
      <c r="V33" s="53" t="s">
        <v>28</v>
      </c>
      <c r="W33" s="27"/>
      <c r="X33" s="53" t="s">
        <v>29</v>
      </c>
      <c r="Y33" s="53" t="s">
        <v>28</v>
      </c>
      <c r="Z33" s="53" t="s">
        <v>28</v>
      </c>
      <c r="AA33" s="53" t="s">
        <v>28</v>
      </c>
      <c r="AB33" s="53" t="s">
        <v>28</v>
      </c>
      <c r="AC33" s="53" t="s">
        <v>28</v>
      </c>
      <c r="AD33" s="54"/>
      <c r="AE33" s="53" t="s">
        <v>29</v>
      </c>
      <c r="AF33" s="53" t="s">
        <v>28</v>
      </c>
      <c r="AG33" s="53" t="s">
        <v>28</v>
      </c>
      <c r="AH33" s="53" t="s">
        <v>28</v>
      </c>
      <c r="AI33" s="53" t="s">
        <v>28</v>
      </c>
      <c r="AJ33" s="73">
        <f t="shared" ref="AJ33:AJ49" si="11">AK33+AL33+AM33</f>
        <v>25</v>
      </c>
      <c r="AK33" s="10">
        <f t="shared" si="10"/>
        <v>25</v>
      </c>
      <c r="AL33" s="10">
        <f t="shared" ref="AL33:AL37" si="12">COUNTIF(E33:AI33,"P")+COUNTIF(E33:AI33,"P/2")/2</f>
        <v>0</v>
      </c>
      <c r="AM33" s="10">
        <f t="shared" ref="AM33:AM37" si="13">COUNTIF(E33:AI33,"L")</f>
        <v>0</v>
      </c>
      <c r="AN33" s="24"/>
    </row>
    <row r="34" spans="1:40" s="9" customFormat="1" ht="27.75" customHeight="1" x14ac:dyDescent="0.25">
      <c r="A34" s="25" t="s">
        <v>33</v>
      </c>
      <c r="B34" s="20">
        <v>114302</v>
      </c>
      <c r="C34" s="22" t="s">
        <v>81</v>
      </c>
      <c r="D34" s="26" t="s">
        <v>80</v>
      </c>
      <c r="E34" s="53" t="s">
        <v>28</v>
      </c>
      <c r="F34" s="53" t="s">
        <v>28</v>
      </c>
      <c r="G34" s="53" t="s">
        <v>28</v>
      </c>
      <c r="H34" s="53" t="s">
        <v>28</v>
      </c>
      <c r="I34" s="27"/>
      <c r="J34" s="53" t="s">
        <v>29</v>
      </c>
      <c r="K34" s="53" t="s">
        <v>28</v>
      </c>
      <c r="L34" s="53" t="s">
        <v>28</v>
      </c>
      <c r="M34" s="53" t="s">
        <v>28</v>
      </c>
      <c r="N34" s="53" t="s">
        <v>28</v>
      </c>
      <c r="O34" s="53" t="s">
        <v>28</v>
      </c>
      <c r="P34" s="27"/>
      <c r="Q34" s="69" t="s">
        <v>27</v>
      </c>
      <c r="R34" s="53" t="s">
        <v>28</v>
      </c>
      <c r="S34" s="53" t="s">
        <v>28</v>
      </c>
      <c r="T34" s="53" t="s">
        <v>28</v>
      </c>
      <c r="U34" s="53" t="s">
        <v>28</v>
      </c>
      <c r="V34" s="53" t="s">
        <v>28</v>
      </c>
      <c r="W34" s="27"/>
      <c r="X34" s="53" t="s">
        <v>29</v>
      </c>
      <c r="Y34" s="53" t="s">
        <v>28</v>
      </c>
      <c r="Z34" s="53" t="s">
        <v>28</v>
      </c>
      <c r="AA34" s="53" t="s">
        <v>28</v>
      </c>
      <c r="AB34" s="53" t="s">
        <v>28</v>
      </c>
      <c r="AC34" s="53" t="s">
        <v>28</v>
      </c>
      <c r="AD34" s="54"/>
      <c r="AE34" s="53" t="s">
        <v>29</v>
      </c>
      <c r="AF34" s="53" t="s">
        <v>28</v>
      </c>
      <c r="AG34" s="53" t="s">
        <v>28</v>
      </c>
      <c r="AH34" s="53" t="s">
        <v>28</v>
      </c>
      <c r="AI34" s="53" t="s">
        <v>28</v>
      </c>
      <c r="AJ34" s="73">
        <f t="shared" si="11"/>
        <v>25</v>
      </c>
      <c r="AK34" s="10">
        <f>COUNTIF(E34:AI34,"X")+COUNTIF(E34:AI34,"1/2")/2+COUNTIF(E34:AI34,"P/2")/2+COUNTIF(E34:AI34,"K/2")/2-0.5</f>
        <v>24.5</v>
      </c>
      <c r="AL34" s="10">
        <f t="shared" si="12"/>
        <v>0.5</v>
      </c>
      <c r="AM34" s="10">
        <f t="shared" si="13"/>
        <v>0</v>
      </c>
      <c r="AN34" s="24"/>
    </row>
    <row r="35" spans="1:40" s="9" customFormat="1" ht="27.75" customHeight="1" x14ac:dyDescent="0.25">
      <c r="A35" s="25" t="s">
        <v>36</v>
      </c>
      <c r="B35" s="20">
        <v>114304</v>
      </c>
      <c r="C35" s="22" t="s">
        <v>82</v>
      </c>
      <c r="D35" s="26" t="s">
        <v>80</v>
      </c>
      <c r="E35" s="53" t="s">
        <v>28</v>
      </c>
      <c r="F35" s="53" t="s">
        <v>28</v>
      </c>
      <c r="G35" s="53" t="s">
        <v>28</v>
      </c>
      <c r="H35" s="53" t="s">
        <v>28</v>
      </c>
      <c r="I35" s="27"/>
      <c r="J35" s="53" t="s">
        <v>29</v>
      </c>
      <c r="K35" s="53" t="s">
        <v>28</v>
      </c>
      <c r="L35" s="53" t="s">
        <v>28</v>
      </c>
      <c r="M35" s="53" t="s">
        <v>28</v>
      </c>
      <c r="N35" s="53" t="s">
        <v>28</v>
      </c>
      <c r="O35" s="53" t="s">
        <v>28</v>
      </c>
      <c r="P35" s="27"/>
      <c r="Q35" s="53" t="s">
        <v>29</v>
      </c>
      <c r="R35" s="53" t="s">
        <v>28</v>
      </c>
      <c r="S35" s="53" t="s">
        <v>28</v>
      </c>
      <c r="T35" s="53" t="s">
        <v>28</v>
      </c>
      <c r="U35" s="53" t="s">
        <v>28</v>
      </c>
      <c r="V35" s="53" t="s">
        <v>28</v>
      </c>
      <c r="W35" s="27"/>
      <c r="X35" s="53" t="s">
        <v>29</v>
      </c>
      <c r="Y35" s="53" t="s">
        <v>28</v>
      </c>
      <c r="Z35" s="53" t="s">
        <v>28</v>
      </c>
      <c r="AA35" s="53" t="s">
        <v>28</v>
      </c>
      <c r="AB35" s="53" t="s">
        <v>28</v>
      </c>
      <c r="AC35" s="53" t="s">
        <v>28</v>
      </c>
      <c r="AD35" s="54"/>
      <c r="AE35" s="53" t="s">
        <v>29</v>
      </c>
      <c r="AF35" s="53" t="s">
        <v>28</v>
      </c>
      <c r="AG35" s="53" t="s">
        <v>28</v>
      </c>
      <c r="AH35" s="53" t="s">
        <v>28</v>
      </c>
      <c r="AI35" s="53" t="s">
        <v>28</v>
      </c>
      <c r="AJ35" s="73">
        <f t="shared" si="11"/>
        <v>25</v>
      </c>
      <c r="AK35" s="10">
        <f t="shared" si="10"/>
        <v>25</v>
      </c>
      <c r="AL35" s="10">
        <f t="shared" si="12"/>
        <v>0</v>
      </c>
      <c r="AM35" s="10">
        <f t="shared" si="13"/>
        <v>0</v>
      </c>
      <c r="AN35" s="24"/>
    </row>
    <row r="36" spans="1:40" s="9" customFormat="1" ht="27.75" customHeight="1" x14ac:dyDescent="0.25">
      <c r="A36" s="25" t="s">
        <v>39</v>
      </c>
      <c r="B36" s="20">
        <v>114305</v>
      </c>
      <c r="C36" s="22" t="s">
        <v>83</v>
      </c>
      <c r="D36" s="26" t="s">
        <v>80</v>
      </c>
      <c r="E36" s="53" t="s">
        <v>28</v>
      </c>
      <c r="F36" s="53" t="s">
        <v>28</v>
      </c>
      <c r="G36" s="53" t="s">
        <v>28</v>
      </c>
      <c r="H36" s="53" t="s">
        <v>28</v>
      </c>
      <c r="I36" s="27"/>
      <c r="J36" s="53" t="s">
        <v>29</v>
      </c>
      <c r="K36" s="53" t="s">
        <v>28</v>
      </c>
      <c r="L36" s="53" t="s">
        <v>28</v>
      </c>
      <c r="M36" s="53" t="s">
        <v>28</v>
      </c>
      <c r="N36" s="53" t="s">
        <v>28</v>
      </c>
      <c r="O36" s="53" t="s">
        <v>28</v>
      </c>
      <c r="P36" s="27"/>
      <c r="Q36" s="53" t="s">
        <v>29</v>
      </c>
      <c r="R36" s="69" t="s">
        <v>26</v>
      </c>
      <c r="S36" s="53" t="s">
        <v>28</v>
      </c>
      <c r="T36" s="53" t="s">
        <v>28</v>
      </c>
      <c r="U36" s="53" t="s">
        <v>28</v>
      </c>
      <c r="V36" s="53" t="s">
        <v>28</v>
      </c>
      <c r="W36" s="27"/>
      <c r="X36" s="53" t="s">
        <v>29</v>
      </c>
      <c r="Y36" s="53" t="s">
        <v>28</v>
      </c>
      <c r="Z36" s="69" t="s">
        <v>26</v>
      </c>
      <c r="AA36" s="69" t="s">
        <v>26</v>
      </c>
      <c r="AB36" s="53" t="s">
        <v>28</v>
      </c>
      <c r="AC36" s="53" t="s">
        <v>28</v>
      </c>
      <c r="AD36" s="54"/>
      <c r="AE36" s="53" t="s">
        <v>29</v>
      </c>
      <c r="AF36" s="53" t="s">
        <v>28</v>
      </c>
      <c r="AG36" s="53" t="s">
        <v>28</v>
      </c>
      <c r="AH36" s="53" t="s">
        <v>28</v>
      </c>
      <c r="AI36" s="53" t="s">
        <v>28</v>
      </c>
      <c r="AJ36" s="73">
        <f t="shared" si="11"/>
        <v>25</v>
      </c>
      <c r="AK36" s="10">
        <f t="shared" si="10"/>
        <v>22</v>
      </c>
      <c r="AL36" s="10">
        <f t="shared" si="12"/>
        <v>3</v>
      </c>
      <c r="AM36" s="10">
        <f t="shared" si="13"/>
        <v>0</v>
      </c>
      <c r="AN36" s="24"/>
    </row>
    <row r="37" spans="1:40" s="9" customFormat="1" ht="27.75" customHeight="1" x14ac:dyDescent="0.25">
      <c r="A37" s="25" t="s">
        <v>43</v>
      </c>
      <c r="B37" s="28">
        <v>114314</v>
      </c>
      <c r="C37" s="29" t="s">
        <v>84</v>
      </c>
      <c r="D37" s="26" t="s">
        <v>80</v>
      </c>
      <c r="E37" s="53" t="s">
        <v>28</v>
      </c>
      <c r="F37" s="53" t="s">
        <v>28</v>
      </c>
      <c r="G37" s="53" t="s">
        <v>28</v>
      </c>
      <c r="H37" s="53" t="s">
        <v>28</v>
      </c>
      <c r="I37" s="27"/>
      <c r="J37" s="53" t="s">
        <v>29</v>
      </c>
      <c r="K37" s="53" t="s">
        <v>28</v>
      </c>
      <c r="L37" s="53" t="s">
        <v>28</v>
      </c>
      <c r="M37" s="53" t="s">
        <v>28</v>
      </c>
      <c r="N37" s="53" t="s">
        <v>28</v>
      </c>
      <c r="O37" s="53" t="s">
        <v>28</v>
      </c>
      <c r="P37" s="27"/>
      <c r="Q37" s="69" t="s">
        <v>27</v>
      </c>
      <c r="R37" s="53" t="s">
        <v>28</v>
      </c>
      <c r="S37" s="53" t="s">
        <v>28</v>
      </c>
      <c r="T37" s="53" t="s">
        <v>28</v>
      </c>
      <c r="U37" s="53" t="s">
        <v>28</v>
      </c>
      <c r="V37" s="53" t="s">
        <v>28</v>
      </c>
      <c r="W37" s="27"/>
      <c r="X37" s="53" t="s">
        <v>29</v>
      </c>
      <c r="Y37" s="53" t="s">
        <v>28</v>
      </c>
      <c r="Z37" s="53" t="s">
        <v>28</v>
      </c>
      <c r="AA37" s="53" t="s">
        <v>28</v>
      </c>
      <c r="AB37" s="53" t="s">
        <v>28</v>
      </c>
      <c r="AC37" s="53" t="s">
        <v>28</v>
      </c>
      <c r="AD37" s="54"/>
      <c r="AE37" s="53" t="s">
        <v>29</v>
      </c>
      <c r="AF37" s="53" t="s">
        <v>28</v>
      </c>
      <c r="AG37" s="53" t="s">
        <v>28</v>
      </c>
      <c r="AH37" s="53" t="s">
        <v>28</v>
      </c>
      <c r="AI37" s="69" t="s">
        <v>26</v>
      </c>
      <c r="AJ37" s="73">
        <f t="shared" si="11"/>
        <v>25</v>
      </c>
      <c r="AK37" s="10">
        <f>COUNTIF(E37:AI37,"X")+COUNTIF(E37:AI37,"1/2")/2+COUNTIF(E37:AI37,"P/2")/2+COUNTIF(E37:AI37,"K/2")/2-0.5</f>
        <v>23.5</v>
      </c>
      <c r="AL37" s="10">
        <f t="shared" si="12"/>
        <v>1.5</v>
      </c>
      <c r="AM37" s="10">
        <f t="shared" si="13"/>
        <v>0</v>
      </c>
      <c r="AN37" s="24"/>
    </row>
    <row r="38" spans="1:40" ht="26.25" customHeight="1" x14ac:dyDescent="0.25">
      <c r="A38" s="66" t="s">
        <v>36</v>
      </c>
      <c r="B38" s="37">
        <v>114322</v>
      </c>
      <c r="C38" s="24" t="s">
        <v>68</v>
      </c>
      <c r="D38" s="26" t="s">
        <v>80</v>
      </c>
      <c r="E38" s="53" t="s">
        <v>28</v>
      </c>
      <c r="F38" s="53" t="s">
        <v>28</v>
      </c>
      <c r="G38" s="53" t="s">
        <v>28</v>
      </c>
      <c r="H38" s="57" t="s">
        <v>28</v>
      </c>
      <c r="I38" s="54"/>
      <c r="J38" s="69" t="s">
        <v>27</v>
      </c>
      <c r="K38" s="53" t="s">
        <v>28</v>
      </c>
      <c r="L38" s="53" t="s">
        <v>28</v>
      </c>
      <c r="M38" s="53" t="s">
        <v>28</v>
      </c>
      <c r="N38" s="53" t="s">
        <v>28</v>
      </c>
      <c r="O38" s="69" t="s">
        <v>26</v>
      </c>
      <c r="P38" s="54"/>
      <c r="Q38" s="53" t="s">
        <v>29</v>
      </c>
      <c r="R38" s="53" t="s">
        <v>28</v>
      </c>
      <c r="S38" s="53" t="s">
        <v>28</v>
      </c>
      <c r="T38" s="53" t="s">
        <v>28</v>
      </c>
      <c r="U38" s="53" t="s">
        <v>28</v>
      </c>
      <c r="V38" s="53" t="s">
        <v>28</v>
      </c>
      <c r="W38" s="54"/>
      <c r="X38" s="69" t="s">
        <v>27</v>
      </c>
      <c r="Y38" s="53" t="s">
        <v>28</v>
      </c>
      <c r="Z38" s="53" t="s">
        <v>28</v>
      </c>
      <c r="AA38" s="53" t="s">
        <v>28</v>
      </c>
      <c r="AB38" s="53" t="s">
        <v>28</v>
      </c>
      <c r="AC38" s="53" t="s">
        <v>28</v>
      </c>
      <c r="AD38" s="54"/>
      <c r="AE38" s="53" t="s">
        <v>29</v>
      </c>
      <c r="AF38" s="53" t="s">
        <v>28</v>
      </c>
      <c r="AG38" s="53" t="s">
        <v>28</v>
      </c>
      <c r="AH38" s="53" t="s">
        <v>28</v>
      </c>
      <c r="AI38" s="53" t="s">
        <v>28</v>
      </c>
      <c r="AJ38" s="68">
        <f>AK38+AL38+AM38</f>
        <v>25</v>
      </c>
      <c r="AK38" s="10">
        <f>COUNTIF(E38:AI38,"X")+COUNTIF(E38:AI38,"1/2")/2+COUNTIF(E38:AI38,"P/2")/2+COUNTIF(E38:AI38,"K/2")/2-1</f>
        <v>23</v>
      </c>
      <c r="AL38" s="10">
        <f>COUNTIF(E38:AI38,"P")+COUNTIF(E38:AI38,"P/2")/2</f>
        <v>2</v>
      </c>
      <c r="AM38" s="10">
        <f>COUNTIF(E38:AI38,"L")</f>
        <v>0</v>
      </c>
      <c r="AN38" s="56"/>
    </row>
    <row r="39" spans="1:40" s="9" customFormat="1" ht="27.75" customHeight="1" x14ac:dyDescent="0.25">
      <c r="A39" s="25" t="s">
        <v>47</v>
      </c>
      <c r="B39" s="28">
        <v>114321</v>
      </c>
      <c r="C39" s="29" t="s">
        <v>85</v>
      </c>
      <c r="D39" s="26" t="s">
        <v>80</v>
      </c>
      <c r="E39" s="53" t="s">
        <v>28</v>
      </c>
      <c r="F39" s="53" t="s">
        <v>28</v>
      </c>
      <c r="G39" s="53" t="s">
        <v>28</v>
      </c>
      <c r="H39" s="53" t="s">
        <v>28</v>
      </c>
      <c r="I39" s="27"/>
      <c r="J39" s="53" t="s">
        <v>29</v>
      </c>
      <c r="K39" s="59" t="s">
        <v>69</v>
      </c>
      <c r="L39" s="53" t="s">
        <v>28</v>
      </c>
      <c r="M39" s="53" t="s">
        <v>28</v>
      </c>
      <c r="N39" s="53" t="s">
        <v>28</v>
      </c>
      <c r="O39" s="53" t="s">
        <v>28</v>
      </c>
      <c r="P39" s="27"/>
      <c r="Q39" s="53" t="s">
        <v>29</v>
      </c>
      <c r="R39" s="59" t="s">
        <v>69</v>
      </c>
      <c r="S39" s="53" t="s">
        <v>28</v>
      </c>
      <c r="T39" s="59" t="s">
        <v>29</v>
      </c>
      <c r="U39" s="53" t="s">
        <v>28</v>
      </c>
      <c r="V39" s="53" t="s">
        <v>28</v>
      </c>
      <c r="W39" s="27"/>
      <c r="X39" s="53" t="s">
        <v>29</v>
      </c>
      <c r="Y39" s="53" t="s">
        <v>28</v>
      </c>
      <c r="Z39" s="53" t="s">
        <v>28</v>
      </c>
      <c r="AA39" s="53" t="s">
        <v>28</v>
      </c>
      <c r="AB39" s="53" t="s">
        <v>28</v>
      </c>
      <c r="AC39" s="53" t="s">
        <v>28</v>
      </c>
      <c r="AD39" s="54"/>
      <c r="AE39" s="53" t="s">
        <v>29</v>
      </c>
      <c r="AF39" s="53" t="s">
        <v>28</v>
      </c>
      <c r="AG39" s="53" t="s">
        <v>28</v>
      </c>
      <c r="AH39" s="53" t="s">
        <v>28</v>
      </c>
      <c r="AI39" s="53" t="s">
        <v>28</v>
      </c>
      <c r="AJ39" s="73">
        <f t="shared" ref="AJ39:AJ44" si="14">AK39+AL39+AM39</f>
        <v>22.5</v>
      </c>
      <c r="AK39" s="10">
        <f t="shared" ref="AK39:AK44" si="15">COUNTIF(E39:AI39,"X")+COUNTIF(E39:AI39,"1/2")/2+COUNTIF(E39:AI39,"P/2")/2+COUNTIF(E39:AI39,"K/2")/2</f>
        <v>22.5</v>
      </c>
      <c r="AL39" s="10">
        <f t="shared" ref="AL39:AL44" si="16">COUNTIF(E39:AI39,"P")+COUNTIF(E39:AI39,"P/2")/2</f>
        <v>0</v>
      </c>
      <c r="AM39" s="10">
        <f t="shared" ref="AM39:AM44" si="17">COUNTIF(E39:AI39,"L")</f>
        <v>0</v>
      </c>
      <c r="AN39" s="24"/>
    </row>
    <row r="40" spans="1:40" s="9" customFormat="1" ht="25.5" customHeight="1" x14ac:dyDescent="0.25">
      <c r="A40" s="25" t="s">
        <v>50</v>
      </c>
      <c r="B40" s="39">
        <v>114325</v>
      </c>
      <c r="C40" s="29" t="s">
        <v>119</v>
      </c>
      <c r="D40" s="26" t="s">
        <v>80</v>
      </c>
      <c r="E40" s="53"/>
      <c r="F40" s="53"/>
      <c r="G40" s="53"/>
      <c r="H40" s="53"/>
      <c r="I40" s="74"/>
      <c r="J40" s="53" t="s">
        <v>29</v>
      </c>
      <c r="K40" s="53" t="s">
        <v>28</v>
      </c>
      <c r="L40" s="53" t="s">
        <v>28</v>
      </c>
      <c r="M40" s="53" t="s">
        <v>28</v>
      </c>
      <c r="N40" s="59" t="s">
        <v>69</v>
      </c>
      <c r="O40" s="53"/>
      <c r="P40" s="74"/>
      <c r="Q40" s="53"/>
      <c r="R40" s="53"/>
      <c r="S40" s="53"/>
      <c r="T40" s="53"/>
      <c r="U40" s="53"/>
      <c r="V40" s="53"/>
      <c r="W40" s="74"/>
      <c r="X40" s="53"/>
      <c r="Y40" s="53"/>
      <c r="Z40" s="53"/>
      <c r="AA40" s="53"/>
      <c r="AB40" s="53"/>
      <c r="AC40" s="53"/>
      <c r="AD40" s="54"/>
      <c r="AE40" s="53"/>
      <c r="AF40" s="53"/>
      <c r="AG40" s="53"/>
      <c r="AH40" s="53"/>
      <c r="AI40" s="53"/>
      <c r="AJ40" s="73">
        <f t="shared" si="14"/>
        <v>3.5</v>
      </c>
      <c r="AK40" s="10">
        <f t="shared" si="15"/>
        <v>3.5</v>
      </c>
      <c r="AL40" s="10">
        <f t="shared" si="16"/>
        <v>0</v>
      </c>
      <c r="AM40" s="10">
        <f t="shared" si="17"/>
        <v>0</v>
      </c>
      <c r="AN40" s="40"/>
    </row>
    <row r="41" spans="1:40" s="9" customFormat="1" ht="23.25" customHeight="1" x14ac:dyDescent="0.25">
      <c r="A41" s="25" t="s">
        <v>53</v>
      </c>
      <c r="B41" s="39">
        <v>114526</v>
      </c>
      <c r="C41" s="29" t="s">
        <v>120</v>
      </c>
      <c r="D41" s="26" t="s">
        <v>80</v>
      </c>
      <c r="E41" s="53"/>
      <c r="F41" s="53"/>
      <c r="G41" s="53"/>
      <c r="H41" s="53"/>
      <c r="I41" s="74"/>
      <c r="J41" s="53"/>
      <c r="K41" s="53"/>
      <c r="L41" s="53"/>
      <c r="M41" s="53"/>
      <c r="N41" s="53"/>
      <c r="O41" s="53"/>
      <c r="P41" s="74"/>
      <c r="Q41" s="53"/>
      <c r="R41" s="53"/>
      <c r="S41" s="53"/>
      <c r="T41" s="53"/>
      <c r="U41" s="53"/>
      <c r="V41" s="53"/>
      <c r="W41" s="74"/>
      <c r="X41" s="53" t="s">
        <v>29</v>
      </c>
      <c r="Y41" s="53" t="s">
        <v>28</v>
      </c>
      <c r="Z41" s="53" t="s">
        <v>28</v>
      </c>
      <c r="AA41" s="59" t="s">
        <v>69</v>
      </c>
      <c r="AB41" s="53" t="s">
        <v>28</v>
      </c>
      <c r="AC41" s="53" t="s">
        <v>28</v>
      </c>
      <c r="AD41" s="54"/>
      <c r="AE41" s="53" t="s">
        <v>29</v>
      </c>
      <c r="AF41" s="53" t="s">
        <v>28</v>
      </c>
      <c r="AG41" s="53" t="s">
        <v>28</v>
      </c>
      <c r="AH41" s="53" t="s">
        <v>28</v>
      </c>
      <c r="AI41" s="53" t="s">
        <v>28</v>
      </c>
      <c r="AJ41" s="73">
        <f t="shared" si="14"/>
        <v>9</v>
      </c>
      <c r="AK41" s="10">
        <f t="shared" si="15"/>
        <v>9</v>
      </c>
      <c r="AL41" s="10">
        <f t="shared" si="16"/>
        <v>0</v>
      </c>
      <c r="AM41" s="10">
        <f t="shared" si="17"/>
        <v>0</v>
      </c>
      <c r="AN41" s="40"/>
    </row>
    <row r="42" spans="1:40" s="9" customFormat="1" ht="27.75" customHeight="1" x14ac:dyDescent="0.25">
      <c r="A42" s="25" t="s">
        <v>58</v>
      </c>
      <c r="B42" s="39">
        <v>114323</v>
      </c>
      <c r="C42" s="29" t="s">
        <v>121</v>
      </c>
      <c r="D42" s="26" t="s">
        <v>124</v>
      </c>
      <c r="E42" s="53"/>
      <c r="F42" s="53"/>
      <c r="G42" s="53"/>
      <c r="H42" s="53"/>
      <c r="I42" s="74"/>
      <c r="J42" s="53"/>
      <c r="K42" s="53"/>
      <c r="L42" s="53"/>
      <c r="M42" s="53"/>
      <c r="N42" s="53"/>
      <c r="O42" s="53"/>
      <c r="P42" s="74"/>
      <c r="Q42" s="53"/>
      <c r="R42" s="53"/>
      <c r="S42" s="53"/>
      <c r="T42" s="53"/>
      <c r="U42" s="53"/>
      <c r="V42" s="53"/>
      <c r="W42" s="74"/>
      <c r="X42" s="53"/>
      <c r="Y42" s="53"/>
      <c r="Z42" s="53" t="s">
        <v>28</v>
      </c>
      <c r="AA42" s="53" t="s">
        <v>28</v>
      </c>
      <c r="AB42" s="53" t="s">
        <v>28</v>
      </c>
      <c r="AC42" s="53" t="s">
        <v>28</v>
      </c>
      <c r="AD42" s="54"/>
      <c r="AE42" s="53" t="s">
        <v>29</v>
      </c>
      <c r="AF42" s="53" t="s">
        <v>28</v>
      </c>
      <c r="AG42" s="53" t="s">
        <v>28</v>
      </c>
      <c r="AH42" s="53" t="s">
        <v>28</v>
      </c>
      <c r="AI42" s="53" t="s">
        <v>28</v>
      </c>
      <c r="AJ42" s="73">
        <f t="shared" si="14"/>
        <v>8.5</v>
      </c>
      <c r="AK42" s="10">
        <f t="shared" si="15"/>
        <v>8.5</v>
      </c>
      <c r="AL42" s="10">
        <f t="shared" si="16"/>
        <v>0</v>
      </c>
      <c r="AM42" s="10">
        <f t="shared" si="17"/>
        <v>0</v>
      </c>
      <c r="AN42" s="40"/>
    </row>
    <row r="43" spans="1:40" s="9" customFormat="1" ht="27.75" customHeight="1" x14ac:dyDescent="0.25">
      <c r="A43" s="25" t="s">
        <v>60</v>
      </c>
      <c r="B43" s="39">
        <v>114324</v>
      </c>
      <c r="C43" s="29" t="s">
        <v>122</v>
      </c>
      <c r="D43" s="26" t="s">
        <v>80</v>
      </c>
      <c r="E43" s="53"/>
      <c r="F43" s="53"/>
      <c r="G43" s="53"/>
      <c r="H43" s="53"/>
      <c r="I43" s="74"/>
      <c r="J43" s="53" t="s">
        <v>29</v>
      </c>
      <c r="K43" s="53" t="s">
        <v>28</v>
      </c>
      <c r="L43" s="53" t="s">
        <v>28</v>
      </c>
      <c r="M43" s="59" t="s">
        <v>69</v>
      </c>
      <c r="N43" s="59" t="s">
        <v>69</v>
      </c>
      <c r="O43" s="53" t="s">
        <v>28</v>
      </c>
      <c r="P43" s="27"/>
      <c r="Q43" s="53" t="s">
        <v>29</v>
      </c>
      <c r="R43" s="53" t="s">
        <v>28</v>
      </c>
      <c r="S43" s="53" t="s">
        <v>28</v>
      </c>
      <c r="T43" s="59" t="s">
        <v>69</v>
      </c>
      <c r="U43" s="53" t="s">
        <v>28</v>
      </c>
      <c r="V43" s="53" t="s">
        <v>28</v>
      </c>
      <c r="W43" s="27"/>
      <c r="X43" s="53" t="s">
        <v>29</v>
      </c>
      <c r="Y43" s="53" t="s">
        <v>28</v>
      </c>
      <c r="Z43" s="53" t="s">
        <v>28</v>
      </c>
      <c r="AA43" s="59" t="s">
        <v>69</v>
      </c>
      <c r="AB43" s="53" t="s">
        <v>28</v>
      </c>
      <c r="AC43" s="53" t="s">
        <v>28</v>
      </c>
      <c r="AD43" s="54"/>
      <c r="AE43" s="59" t="s">
        <v>69</v>
      </c>
      <c r="AF43" s="53" t="s">
        <v>28</v>
      </c>
      <c r="AG43" s="53" t="s">
        <v>28</v>
      </c>
      <c r="AH43" s="59" t="s">
        <v>69</v>
      </c>
      <c r="AI43" s="59" t="s">
        <v>29</v>
      </c>
      <c r="AJ43" s="73">
        <f t="shared" si="14"/>
        <v>15</v>
      </c>
      <c r="AK43" s="10">
        <f t="shared" si="15"/>
        <v>15</v>
      </c>
      <c r="AL43" s="10">
        <f t="shared" si="16"/>
        <v>0</v>
      </c>
      <c r="AM43" s="10">
        <f t="shared" si="17"/>
        <v>0</v>
      </c>
      <c r="AN43" s="40"/>
    </row>
    <row r="44" spans="1:40" ht="26.25" customHeight="1" x14ac:dyDescent="0.25">
      <c r="A44" s="25" t="s">
        <v>64</v>
      </c>
      <c r="B44" s="75">
        <v>114327</v>
      </c>
      <c r="C44" s="40" t="s">
        <v>123</v>
      </c>
      <c r="D44" s="26" t="s">
        <v>80</v>
      </c>
      <c r="E44" s="53"/>
      <c r="F44" s="53"/>
      <c r="G44" s="53"/>
      <c r="H44" s="57"/>
      <c r="I44" s="54"/>
      <c r="J44" s="53"/>
      <c r="K44" s="53"/>
      <c r="L44" s="53"/>
      <c r="M44" s="53"/>
      <c r="N44" s="53"/>
      <c r="O44" s="53"/>
      <c r="P44" s="27"/>
      <c r="Q44" s="59" t="s">
        <v>29</v>
      </c>
      <c r="R44" s="59" t="s">
        <v>29</v>
      </c>
      <c r="S44" s="59" t="s">
        <v>29</v>
      </c>
      <c r="T44" s="59" t="s">
        <v>29</v>
      </c>
      <c r="U44" s="59" t="s">
        <v>29</v>
      </c>
      <c r="V44" s="53" t="s">
        <v>28</v>
      </c>
      <c r="W44" s="27"/>
      <c r="X44" s="53" t="s">
        <v>29</v>
      </c>
      <c r="Y44" s="53" t="s">
        <v>28</v>
      </c>
      <c r="Z44" s="53" t="s">
        <v>28</v>
      </c>
      <c r="AA44" s="59" t="s">
        <v>29</v>
      </c>
      <c r="AB44" s="59" t="s">
        <v>29</v>
      </c>
      <c r="AC44" s="53" t="s">
        <v>28</v>
      </c>
      <c r="AD44" s="54"/>
      <c r="AE44" s="53" t="s">
        <v>29</v>
      </c>
      <c r="AF44" s="59" t="s">
        <v>69</v>
      </c>
      <c r="AG44" s="53" t="s">
        <v>28</v>
      </c>
      <c r="AH44" s="59" t="s">
        <v>29</v>
      </c>
      <c r="AI44" s="59" t="s">
        <v>29</v>
      </c>
      <c r="AJ44" s="73">
        <f t="shared" si="14"/>
        <v>10.5</v>
      </c>
      <c r="AK44" s="10">
        <f t="shared" si="15"/>
        <v>10.5</v>
      </c>
      <c r="AL44" s="10">
        <f t="shared" si="16"/>
        <v>0</v>
      </c>
      <c r="AM44" s="10">
        <f t="shared" si="17"/>
        <v>0</v>
      </c>
      <c r="AN44" s="56"/>
    </row>
    <row r="45" spans="1:40" s="30" customFormat="1" ht="27.75" customHeight="1" x14ac:dyDescent="0.25">
      <c r="A45" s="21"/>
      <c r="B45" s="30" t="s">
        <v>86</v>
      </c>
      <c r="C45" s="21"/>
      <c r="D45" s="31"/>
      <c r="E45" s="53"/>
      <c r="F45" s="76"/>
      <c r="G45" s="53"/>
      <c r="H45" s="76"/>
      <c r="I45" s="77"/>
      <c r="J45" s="76"/>
      <c r="K45" s="76"/>
      <c r="L45" s="53"/>
      <c r="M45" s="76"/>
      <c r="N45" s="53"/>
      <c r="O45" s="76"/>
      <c r="P45" s="77"/>
      <c r="Q45" s="76"/>
      <c r="R45" s="76"/>
      <c r="S45" s="53"/>
      <c r="T45" s="76"/>
      <c r="U45" s="53"/>
      <c r="V45" s="76"/>
      <c r="W45" s="77"/>
      <c r="X45" s="76"/>
      <c r="Y45" s="76"/>
      <c r="Z45" s="53"/>
      <c r="AA45" s="76"/>
      <c r="AB45" s="53"/>
      <c r="AC45" s="76"/>
      <c r="AD45" s="77"/>
      <c r="AE45" s="76"/>
      <c r="AF45" s="76"/>
      <c r="AG45" s="53"/>
      <c r="AH45" s="76"/>
      <c r="AI45" s="53"/>
      <c r="AJ45" s="73"/>
      <c r="AK45" s="10"/>
      <c r="AL45" s="10"/>
      <c r="AM45" s="10"/>
      <c r="AN45" s="32"/>
    </row>
    <row r="46" spans="1:40" s="9" customFormat="1" ht="27.75" customHeight="1" x14ac:dyDescent="0.25">
      <c r="A46" s="25" t="s">
        <v>50</v>
      </c>
      <c r="B46" s="20">
        <v>114101</v>
      </c>
      <c r="C46" s="22" t="s">
        <v>87</v>
      </c>
      <c r="D46" s="26" t="s">
        <v>78</v>
      </c>
      <c r="E46" s="53" t="s">
        <v>28</v>
      </c>
      <c r="F46" s="53" t="s">
        <v>28</v>
      </c>
      <c r="G46" s="53" t="s">
        <v>28</v>
      </c>
      <c r="H46" s="53" t="s">
        <v>28</v>
      </c>
      <c r="I46" s="27"/>
      <c r="J46" s="53" t="s">
        <v>29</v>
      </c>
      <c r="K46" s="53" t="s">
        <v>28</v>
      </c>
      <c r="L46" s="53" t="s">
        <v>28</v>
      </c>
      <c r="M46" s="53" t="s">
        <v>28</v>
      </c>
      <c r="N46" s="53" t="s">
        <v>28</v>
      </c>
      <c r="O46" s="53" t="s">
        <v>28</v>
      </c>
      <c r="P46" s="27"/>
      <c r="Q46" s="53" t="s">
        <v>29</v>
      </c>
      <c r="R46" s="53" t="s">
        <v>28</v>
      </c>
      <c r="S46" s="53" t="s">
        <v>28</v>
      </c>
      <c r="T46" s="53" t="s">
        <v>28</v>
      </c>
      <c r="U46" s="53" t="s">
        <v>28</v>
      </c>
      <c r="V46" s="53" t="s">
        <v>28</v>
      </c>
      <c r="W46" s="27"/>
      <c r="X46" s="53" t="s">
        <v>29</v>
      </c>
      <c r="Y46" s="53" t="s">
        <v>28</v>
      </c>
      <c r="Z46" s="53" t="s">
        <v>28</v>
      </c>
      <c r="AA46" s="53" t="s">
        <v>28</v>
      </c>
      <c r="AB46" s="53" t="s">
        <v>28</v>
      </c>
      <c r="AC46" s="53" t="s">
        <v>28</v>
      </c>
      <c r="AD46" s="54"/>
      <c r="AE46" s="53" t="s">
        <v>29</v>
      </c>
      <c r="AF46" s="53" t="s">
        <v>28</v>
      </c>
      <c r="AG46" s="53" t="s">
        <v>28</v>
      </c>
      <c r="AH46" s="53" t="s">
        <v>28</v>
      </c>
      <c r="AI46" s="53" t="s">
        <v>28</v>
      </c>
      <c r="AJ46" s="73">
        <f t="shared" si="11"/>
        <v>25</v>
      </c>
      <c r="AK46" s="10">
        <f t="shared" si="10"/>
        <v>25</v>
      </c>
      <c r="AL46" s="10">
        <f>COUNTIF(E46:AI46,"P")+COUNTIF(E46:AI46,"P/2")/2</f>
        <v>0</v>
      </c>
      <c r="AM46" s="10">
        <f>COUNTIF(E46:AI46,"L")</f>
        <v>0</v>
      </c>
      <c r="AN46" s="24"/>
    </row>
    <row r="47" spans="1:40" s="9" customFormat="1" ht="27.75" customHeight="1" x14ac:dyDescent="0.25">
      <c r="A47" s="25" t="s">
        <v>53</v>
      </c>
      <c r="B47" s="20">
        <v>114201</v>
      </c>
      <c r="C47" s="22" t="s">
        <v>88</v>
      </c>
      <c r="D47" s="26" t="s">
        <v>89</v>
      </c>
      <c r="E47" s="53" t="s">
        <v>28</v>
      </c>
      <c r="F47" s="53" t="s">
        <v>28</v>
      </c>
      <c r="G47" s="53" t="s">
        <v>28</v>
      </c>
      <c r="H47" s="53" t="s">
        <v>28</v>
      </c>
      <c r="I47" s="27"/>
      <c r="J47" s="53" t="s">
        <v>29</v>
      </c>
      <c r="K47" s="53" t="s">
        <v>28</v>
      </c>
      <c r="L47" s="53" t="s">
        <v>28</v>
      </c>
      <c r="M47" s="53" t="s">
        <v>28</v>
      </c>
      <c r="N47" s="53" t="s">
        <v>28</v>
      </c>
      <c r="O47" s="53" t="s">
        <v>28</v>
      </c>
      <c r="P47" s="27"/>
      <c r="Q47" s="53" t="s">
        <v>29</v>
      </c>
      <c r="R47" s="53" t="s">
        <v>28</v>
      </c>
      <c r="S47" s="53" t="s">
        <v>28</v>
      </c>
      <c r="T47" s="53" t="s">
        <v>28</v>
      </c>
      <c r="U47" s="53" t="s">
        <v>28</v>
      </c>
      <c r="V47" s="53" t="s">
        <v>28</v>
      </c>
      <c r="W47" s="27"/>
      <c r="X47" s="53" t="s">
        <v>29</v>
      </c>
      <c r="Y47" s="53" t="s">
        <v>28</v>
      </c>
      <c r="Z47" s="53" t="s">
        <v>28</v>
      </c>
      <c r="AA47" s="53" t="s">
        <v>28</v>
      </c>
      <c r="AB47" s="53" t="s">
        <v>28</v>
      </c>
      <c r="AC47" s="53" t="s">
        <v>28</v>
      </c>
      <c r="AD47" s="54"/>
      <c r="AE47" s="53" t="s">
        <v>29</v>
      </c>
      <c r="AF47" s="53" t="s">
        <v>28</v>
      </c>
      <c r="AG47" s="53" t="s">
        <v>28</v>
      </c>
      <c r="AH47" s="53" t="s">
        <v>28</v>
      </c>
      <c r="AI47" s="53" t="s">
        <v>28</v>
      </c>
      <c r="AJ47" s="73">
        <f t="shared" si="11"/>
        <v>25</v>
      </c>
      <c r="AK47" s="10">
        <f t="shared" si="10"/>
        <v>25</v>
      </c>
      <c r="AL47" s="10">
        <f>COUNTIF(E47:AI47,"P")+COUNTIF(E47:AI47,"P/2")/2</f>
        <v>0</v>
      </c>
      <c r="AM47" s="10">
        <f>COUNTIF(E47:AI47,"L")</f>
        <v>0</v>
      </c>
      <c r="AN47" s="24"/>
    </row>
    <row r="48" spans="1:40" s="9" customFormat="1" ht="27.75" customHeight="1" x14ac:dyDescent="0.25">
      <c r="A48" s="25" t="s">
        <v>58</v>
      </c>
      <c r="B48" s="20">
        <v>114308</v>
      </c>
      <c r="C48" s="22" t="s">
        <v>90</v>
      </c>
      <c r="D48" s="26" t="s">
        <v>80</v>
      </c>
      <c r="E48" s="53" t="s">
        <v>28</v>
      </c>
      <c r="F48" s="53" t="s">
        <v>28</v>
      </c>
      <c r="G48" s="53" t="s">
        <v>28</v>
      </c>
      <c r="H48" s="53" t="s">
        <v>28</v>
      </c>
      <c r="I48" s="27"/>
      <c r="J48" s="53" t="s">
        <v>29</v>
      </c>
      <c r="K48" s="53" t="s">
        <v>28</v>
      </c>
      <c r="L48" s="53" t="s">
        <v>28</v>
      </c>
      <c r="M48" s="53" t="s">
        <v>28</v>
      </c>
      <c r="N48" s="53" t="s">
        <v>28</v>
      </c>
      <c r="O48" s="53" t="s">
        <v>28</v>
      </c>
      <c r="P48" s="27"/>
      <c r="Q48" s="53" t="s">
        <v>29</v>
      </c>
      <c r="R48" s="53" t="s">
        <v>28</v>
      </c>
      <c r="S48" s="53" t="s">
        <v>28</v>
      </c>
      <c r="T48" s="53" t="s">
        <v>28</v>
      </c>
      <c r="U48" s="53" t="s">
        <v>28</v>
      </c>
      <c r="V48" s="53" t="s">
        <v>28</v>
      </c>
      <c r="W48" s="27"/>
      <c r="X48" s="53" t="s">
        <v>29</v>
      </c>
      <c r="Y48" s="53" t="s">
        <v>28</v>
      </c>
      <c r="Z48" s="53" t="s">
        <v>28</v>
      </c>
      <c r="AA48" s="53" t="s">
        <v>28</v>
      </c>
      <c r="AB48" s="53" t="s">
        <v>28</v>
      </c>
      <c r="AC48" s="53" t="s">
        <v>28</v>
      </c>
      <c r="AD48" s="54"/>
      <c r="AE48" s="53" t="s">
        <v>29</v>
      </c>
      <c r="AF48" s="53" t="s">
        <v>28</v>
      </c>
      <c r="AG48" s="53" t="s">
        <v>28</v>
      </c>
      <c r="AH48" s="53" t="s">
        <v>28</v>
      </c>
      <c r="AI48" s="53" t="s">
        <v>28</v>
      </c>
      <c r="AJ48" s="73">
        <f t="shared" si="11"/>
        <v>25</v>
      </c>
      <c r="AK48" s="10">
        <f t="shared" si="10"/>
        <v>25</v>
      </c>
      <c r="AL48" s="10">
        <f>COUNTIF(E48:AI48,"P")+COUNTIF(E48:AI48,"P/2")/2</f>
        <v>0</v>
      </c>
      <c r="AM48" s="10">
        <f>COUNTIF(E48:AI48,"L")</f>
        <v>0</v>
      </c>
      <c r="AN48" s="24"/>
    </row>
    <row r="49" spans="1:40" s="9" customFormat="1" ht="25.5" customHeight="1" x14ac:dyDescent="0.25">
      <c r="A49" s="25" t="s">
        <v>60</v>
      </c>
      <c r="B49" s="20">
        <v>114311</v>
      </c>
      <c r="C49" s="22" t="s">
        <v>91</v>
      </c>
      <c r="D49" s="26" t="s">
        <v>80</v>
      </c>
      <c r="E49" s="53" t="s">
        <v>28</v>
      </c>
      <c r="F49" s="53" t="s">
        <v>28</v>
      </c>
      <c r="G49" s="53" t="s">
        <v>28</v>
      </c>
      <c r="H49" s="53" t="s">
        <v>28</v>
      </c>
      <c r="I49" s="27"/>
      <c r="J49" s="53" t="s">
        <v>29</v>
      </c>
      <c r="K49" s="53" t="s">
        <v>28</v>
      </c>
      <c r="L49" s="53" t="s">
        <v>28</v>
      </c>
      <c r="M49" s="53" t="s">
        <v>28</v>
      </c>
      <c r="N49" s="53" t="s">
        <v>28</v>
      </c>
      <c r="O49" s="53" t="s">
        <v>28</v>
      </c>
      <c r="P49" s="27"/>
      <c r="Q49" s="53" t="s">
        <v>29</v>
      </c>
      <c r="R49" s="53" t="s">
        <v>28</v>
      </c>
      <c r="S49" s="53" t="s">
        <v>28</v>
      </c>
      <c r="T49" s="53" t="s">
        <v>28</v>
      </c>
      <c r="U49" s="53" t="s">
        <v>28</v>
      </c>
      <c r="V49" s="53" t="s">
        <v>28</v>
      </c>
      <c r="W49" s="27"/>
      <c r="X49" s="53" t="s">
        <v>29</v>
      </c>
      <c r="Y49" s="53" t="s">
        <v>28</v>
      </c>
      <c r="Z49" s="53" t="s">
        <v>28</v>
      </c>
      <c r="AA49" s="53" t="s">
        <v>28</v>
      </c>
      <c r="AB49" s="53" t="s">
        <v>28</v>
      </c>
      <c r="AC49" s="53" t="s">
        <v>28</v>
      </c>
      <c r="AD49" s="54"/>
      <c r="AE49" s="53" t="s">
        <v>29</v>
      </c>
      <c r="AF49" s="53" t="s">
        <v>28</v>
      </c>
      <c r="AG49" s="53" t="s">
        <v>28</v>
      </c>
      <c r="AH49" s="53" t="s">
        <v>28</v>
      </c>
      <c r="AI49" s="53" t="s">
        <v>28</v>
      </c>
      <c r="AJ49" s="73">
        <f t="shared" si="11"/>
        <v>25</v>
      </c>
      <c r="AK49" s="10">
        <f t="shared" si="10"/>
        <v>25</v>
      </c>
      <c r="AL49" s="10">
        <f>COUNTIF(E49:AI49,"P")+COUNTIF(E49:AI49,"P/2")/2</f>
        <v>0</v>
      </c>
      <c r="AM49" s="10">
        <f>COUNTIF(E49:AI49,"L")</f>
        <v>0</v>
      </c>
      <c r="AN49" s="24"/>
    </row>
    <row r="50" spans="1:40" s="9" customFormat="1" ht="27.75" customHeight="1" x14ac:dyDescent="0.25">
      <c r="A50" s="14" t="s">
        <v>92</v>
      </c>
      <c r="B50" s="33"/>
      <c r="C50" s="15"/>
      <c r="D50" s="16"/>
      <c r="E50" s="70"/>
      <c r="F50" s="71"/>
      <c r="G50" s="70"/>
      <c r="H50" s="72"/>
      <c r="I50" s="71"/>
      <c r="J50" s="71"/>
      <c r="K50" s="71"/>
      <c r="L50" s="70"/>
      <c r="M50" s="71"/>
      <c r="N50" s="70"/>
      <c r="O50" s="72"/>
      <c r="P50" s="71"/>
      <c r="Q50" s="71"/>
      <c r="R50" s="71"/>
      <c r="S50" s="70"/>
      <c r="T50" s="71"/>
      <c r="U50" s="71"/>
      <c r="V50" s="72"/>
      <c r="W50" s="71"/>
      <c r="X50" s="71"/>
      <c r="Y50" s="71"/>
      <c r="Z50" s="70"/>
      <c r="AA50" s="71"/>
      <c r="AB50" s="71"/>
      <c r="AC50" s="72"/>
      <c r="AD50" s="71"/>
      <c r="AE50" s="71"/>
      <c r="AF50" s="71"/>
      <c r="AG50" s="70"/>
      <c r="AH50" s="71"/>
      <c r="AI50" s="71"/>
      <c r="AJ50" s="78"/>
      <c r="AK50" s="17"/>
      <c r="AL50" s="17"/>
      <c r="AM50" s="17"/>
      <c r="AN50" s="19"/>
    </row>
    <row r="51" spans="1:40" ht="27.75" customHeight="1" x14ac:dyDescent="0.25">
      <c r="A51" s="66" t="s">
        <v>22</v>
      </c>
      <c r="B51" s="34">
        <v>113201</v>
      </c>
      <c r="C51" s="24" t="s">
        <v>51</v>
      </c>
      <c r="D51" s="23" t="s">
        <v>93</v>
      </c>
      <c r="E51" s="53" t="s">
        <v>28</v>
      </c>
      <c r="F51" s="53" t="s">
        <v>28</v>
      </c>
      <c r="G51" s="53" t="s">
        <v>28</v>
      </c>
      <c r="H51" s="53" t="s">
        <v>29</v>
      </c>
      <c r="I51" s="54"/>
      <c r="J51" s="53" t="s">
        <v>28</v>
      </c>
      <c r="K51" s="53" t="s">
        <v>28</v>
      </c>
      <c r="L51" s="53" t="s">
        <v>28</v>
      </c>
      <c r="M51" s="53" t="s">
        <v>28</v>
      </c>
      <c r="N51" s="53" t="s">
        <v>28</v>
      </c>
      <c r="O51" s="53" t="s">
        <v>29</v>
      </c>
      <c r="P51" s="54"/>
      <c r="Q51" s="53" t="s">
        <v>28</v>
      </c>
      <c r="R51" s="53" t="s">
        <v>28</v>
      </c>
      <c r="S51" s="53" t="s">
        <v>28</v>
      </c>
      <c r="T51" s="53" t="s">
        <v>28</v>
      </c>
      <c r="U51" s="53" t="s">
        <v>28</v>
      </c>
      <c r="V51" s="53" t="s">
        <v>29</v>
      </c>
      <c r="W51" s="54"/>
      <c r="X51" s="53" t="s">
        <v>28</v>
      </c>
      <c r="Y51" s="53" t="s">
        <v>28</v>
      </c>
      <c r="Z51" s="53" t="s">
        <v>28</v>
      </c>
      <c r="AA51" s="53" t="s">
        <v>28</v>
      </c>
      <c r="AB51" s="53" t="s">
        <v>28</v>
      </c>
      <c r="AC51" s="53" t="s">
        <v>29</v>
      </c>
      <c r="AD51" s="54"/>
      <c r="AE51" s="53" t="s">
        <v>28</v>
      </c>
      <c r="AF51" s="53" t="s">
        <v>28</v>
      </c>
      <c r="AG51" s="53" t="s">
        <v>28</v>
      </c>
      <c r="AH51" s="53" t="s">
        <v>28</v>
      </c>
      <c r="AI51" s="53" t="s">
        <v>28</v>
      </c>
      <c r="AJ51" s="68">
        <f t="shared" ref="AJ51:AJ54" si="18">AK51+AL51+AM51</f>
        <v>25</v>
      </c>
      <c r="AK51" s="10">
        <f t="shared" ref="AK51:AK54" si="19">COUNTIF(E51:AI51,"X")+COUNTIF(E51:AI51,"1/2")/2+COUNTIF(E51:AI51,"P/2")/2+COUNTIF(E51:AI51,"K/2")/2</f>
        <v>25</v>
      </c>
      <c r="AL51" s="10">
        <f>COUNTIF(E51:AI51,"P")+COUNTIF(E51:AI51,"P/2")/2</f>
        <v>0</v>
      </c>
      <c r="AM51" s="10">
        <f t="shared" ref="AM51:AM54" si="20">COUNTIF(E51:AI51,"L")</f>
        <v>0</v>
      </c>
      <c r="AN51" s="56"/>
    </row>
    <row r="52" spans="1:40" ht="27.75" customHeight="1" x14ac:dyDescent="0.25">
      <c r="A52" s="66" t="s">
        <v>30</v>
      </c>
      <c r="B52" s="34">
        <v>113401</v>
      </c>
      <c r="C52" s="24" t="s">
        <v>94</v>
      </c>
      <c r="D52" s="23" t="s">
        <v>95</v>
      </c>
      <c r="E52" s="53" t="s">
        <v>28</v>
      </c>
      <c r="F52" s="53" t="s">
        <v>28</v>
      </c>
      <c r="G52" s="53" t="s">
        <v>28</v>
      </c>
      <c r="H52" s="53" t="s">
        <v>29</v>
      </c>
      <c r="I52" s="54"/>
      <c r="J52" s="53" t="s">
        <v>28</v>
      </c>
      <c r="K52" s="53" t="s">
        <v>28</v>
      </c>
      <c r="L52" s="53" t="s">
        <v>28</v>
      </c>
      <c r="M52" s="53" t="s">
        <v>28</v>
      </c>
      <c r="N52" s="53" t="s">
        <v>28</v>
      </c>
      <c r="O52" s="53" t="s">
        <v>29</v>
      </c>
      <c r="P52" s="54"/>
      <c r="Q52" s="53" t="s">
        <v>28</v>
      </c>
      <c r="R52" s="53" t="s">
        <v>28</v>
      </c>
      <c r="S52" s="53" t="s">
        <v>28</v>
      </c>
      <c r="T52" s="53" t="s">
        <v>28</v>
      </c>
      <c r="U52" s="53" t="s">
        <v>28</v>
      </c>
      <c r="V52" s="53" t="s">
        <v>29</v>
      </c>
      <c r="W52" s="54"/>
      <c r="X52" s="53" t="s">
        <v>28</v>
      </c>
      <c r="Y52" s="53" t="s">
        <v>28</v>
      </c>
      <c r="Z52" s="53" t="s">
        <v>28</v>
      </c>
      <c r="AA52" s="53" t="s">
        <v>28</v>
      </c>
      <c r="AB52" s="53" t="s">
        <v>28</v>
      </c>
      <c r="AC52" s="53" t="s">
        <v>29</v>
      </c>
      <c r="AD52" s="54"/>
      <c r="AE52" s="53" t="s">
        <v>28</v>
      </c>
      <c r="AF52" s="53" t="s">
        <v>28</v>
      </c>
      <c r="AG52" s="53" t="s">
        <v>28</v>
      </c>
      <c r="AH52" s="53" t="s">
        <v>28</v>
      </c>
      <c r="AI52" s="53" t="s">
        <v>28</v>
      </c>
      <c r="AJ52" s="68">
        <f t="shared" si="18"/>
        <v>25</v>
      </c>
      <c r="AK52" s="10">
        <f t="shared" si="19"/>
        <v>25</v>
      </c>
      <c r="AL52" s="10">
        <f t="shared" ref="AL52:AL54" si="21">COUNTIF(E52:AI52,"P")+COUNTIF(E52:AI52,"P/2")/2</f>
        <v>0</v>
      </c>
      <c r="AM52" s="10">
        <f t="shared" si="20"/>
        <v>0</v>
      </c>
      <c r="AN52" s="56"/>
    </row>
    <row r="53" spans="1:40" ht="27.75" customHeight="1" x14ac:dyDescent="0.25">
      <c r="A53" s="66" t="s">
        <v>33</v>
      </c>
      <c r="B53" s="12">
        <v>112102</v>
      </c>
      <c r="C53" s="35" t="s">
        <v>48</v>
      </c>
      <c r="D53" s="36" t="s">
        <v>96</v>
      </c>
      <c r="E53" s="53" t="s">
        <v>28</v>
      </c>
      <c r="F53" s="53" t="s">
        <v>28</v>
      </c>
      <c r="G53" s="53" t="s">
        <v>28</v>
      </c>
      <c r="H53" s="53" t="s">
        <v>29</v>
      </c>
      <c r="I53" s="54"/>
      <c r="J53" s="53" t="s">
        <v>28</v>
      </c>
      <c r="K53" s="53" t="s">
        <v>28</v>
      </c>
      <c r="L53" s="53" t="s">
        <v>28</v>
      </c>
      <c r="M53" s="53" t="s">
        <v>28</v>
      </c>
      <c r="N53" s="53" t="s">
        <v>28</v>
      </c>
      <c r="O53" s="53" t="s">
        <v>29</v>
      </c>
      <c r="P53" s="54"/>
      <c r="Q53" s="53" t="s">
        <v>28</v>
      </c>
      <c r="R53" s="53" t="s">
        <v>28</v>
      </c>
      <c r="S53" s="53" t="s">
        <v>28</v>
      </c>
      <c r="T53" s="53" t="s">
        <v>28</v>
      </c>
      <c r="U53" s="53" t="s">
        <v>28</v>
      </c>
      <c r="V53" s="53" t="s">
        <v>29</v>
      </c>
      <c r="W53" s="54"/>
      <c r="X53" s="53" t="s">
        <v>28</v>
      </c>
      <c r="Y53" s="53" t="s">
        <v>28</v>
      </c>
      <c r="Z53" s="53" t="s">
        <v>28</v>
      </c>
      <c r="AA53" s="53" t="s">
        <v>28</v>
      </c>
      <c r="AB53" s="53" t="s">
        <v>28</v>
      </c>
      <c r="AC53" s="53" t="s">
        <v>29</v>
      </c>
      <c r="AD53" s="54"/>
      <c r="AE53" s="53" t="s">
        <v>28</v>
      </c>
      <c r="AF53" s="53" t="s">
        <v>28</v>
      </c>
      <c r="AG53" s="53" t="s">
        <v>28</v>
      </c>
      <c r="AH53" s="53" t="s">
        <v>28</v>
      </c>
      <c r="AI53" s="53" t="s">
        <v>28</v>
      </c>
      <c r="AJ53" s="68">
        <f t="shared" si="18"/>
        <v>25</v>
      </c>
      <c r="AK53" s="10">
        <f t="shared" si="19"/>
        <v>25</v>
      </c>
      <c r="AL53" s="10">
        <f t="shared" si="21"/>
        <v>0</v>
      </c>
      <c r="AM53" s="10">
        <f t="shared" si="20"/>
        <v>0</v>
      </c>
      <c r="AN53" s="56"/>
    </row>
    <row r="54" spans="1:40" ht="26.25" customHeight="1" x14ac:dyDescent="0.25">
      <c r="A54" s="66" t="s">
        <v>36</v>
      </c>
      <c r="B54" s="13">
        <v>115303</v>
      </c>
      <c r="C54" s="40" t="s">
        <v>117</v>
      </c>
      <c r="D54" s="23" t="s">
        <v>118</v>
      </c>
      <c r="E54" s="79"/>
      <c r="F54" s="53" t="s">
        <v>28</v>
      </c>
      <c r="G54" s="53" t="s">
        <v>28</v>
      </c>
      <c r="H54" s="53" t="s">
        <v>29</v>
      </c>
      <c r="I54" s="54"/>
      <c r="J54" s="53" t="s">
        <v>28</v>
      </c>
      <c r="K54" s="53" t="s">
        <v>28</v>
      </c>
      <c r="L54" s="53" t="s">
        <v>28</v>
      </c>
      <c r="M54" s="53" t="s">
        <v>28</v>
      </c>
      <c r="N54" s="53" t="s">
        <v>28</v>
      </c>
      <c r="O54" s="53" t="s">
        <v>29</v>
      </c>
      <c r="P54" s="54"/>
      <c r="Q54" s="53" t="s">
        <v>28</v>
      </c>
      <c r="R54" s="53" t="s">
        <v>28</v>
      </c>
      <c r="S54" s="53" t="s">
        <v>28</v>
      </c>
      <c r="T54" s="53" t="s">
        <v>28</v>
      </c>
      <c r="U54" s="53" t="s">
        <v>28</v>
      </c>
      <c r="V54" s="53" t="s">
        <v>29</v>
      </c>
      <c r="W54" s="54"/>
      <c r="X54" s="53" t="s">
        <v>28</v>
      </c>
      <c r="Y54" s="53" t="s">
        <v>28</v>
      </c>
      <c r="Z54" s="53" t="s">
        <v>28</v>
      </c>
      <c r="AA54" s="53" t="s">
        <v>28</v>
      </c>
      <c r="AB54" s="53" t="s">
        <v>28</v>
      </c>
      <c r="AC54" s="53" t="s">
        <v>29</v>
      </c>
      <c r="AD54" s="54"/>
      <c r="AE54" s="53" t="s">
        <v>28</v>
      </c>
      <c r="AF54" s="53" t="s">
        <v>28</v>
      </c>
      <c r="AG54" s="53" t="s">
        <v>28</v>
      </c>
      <c r="AH54" s="53" t="s">
        <v>28</v>
      </c>
      <c r="AI54" s="53" t="s">
        <v>28</v>
      </c>
      <c r="AJ54" s="68">
        <f t="shared" si="18"/>
        <v>24</v>
      </c>
      <c r="AK54" s="10">
        <f t="shared" si="19"/>
        <v>24</v>
      </c>
      <c r="AL54" s="10">
        <f t="shared" si="21"/>
        <v>0</v>
      </c>
      <c r="AM54" s="10">
        <f t="shared" si="20"/>
        <v>0</v>
      </c>
      <c r="AN54" s="56"/>
    </row>
    <row r="55" spans="1:40" ht="27.75" customHeight="1" x14ac:dyDescent="0.25">
      <c r="A55" s="66"/>
      <c r="B55" s="12"/>
      <c r="C55" s="40"/>
      <c r="D55" s="23"/>
      <c r="E55" s="53"/>
      <c r="F55" s="57"/>
      <c r="G55" s="57"/>
      <c r="H55" s="57"/>
      <c r="I55" s="53"/>
      <c r="J55" s="57"/>
      <c r="K55" s="57"/>
      <c r="L55" s="53"/>
      <c r="M55" s="57"/>
      <c r="N55" s="57"/>
      <c r="O55" s="57"/>
      <c r="P55" s="53"/>
      <c r="Q55" s="57"/>
      <c r="R55" s="57"/>
      <c r="S55" s="53"/>
      <c r="T55" s="57"/>
      <c r="U55" s="57"/>
      <c r="V55" s="57"/>
      <c r="W55" s="53"/>
      <c r="X55" s="57"/>
      <c r="Y55" s="57"/>
      <c r="Z55" s="53"/>
      <c r="AA55" s="57"/>
      <c r="AB55" s="57"/>
      <c r="AC55" s="57"/>
      <c r="AD55" s="53"/>
      <c r="AE55" s="57"/>
      <c r="AF55" s="57"/>
      <c r="AG55" s="53"/>
      <c r="AH55" s="57"/>
      <c r="AI55" s="57"/>
      <c r="AJ55" s="68"/>
      <c r="AK55" s="80"/>
      <c r="AL55" s="10"/>
      <c r="AM55" s="10"/>
      <c r="AN55" s="56"/>
    </row>
    <row r="56" spans="1:40" ht="27.75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81"/>
      <c r="AK56" s="5"/>
      <c r="AL56" s="5"/>
      <c r="AM56" s="5"/>
    </row>
    <row r="57" spans="1:40" ht="25.5" customHeight="1" x14ac:dyDescent="0.25">
      <c r="AD57" s="166" t="s">
        <v>113</v>
      </c>
      <c r="AE57" s="166"/>
      <c r="AF57" s="166"/>
      <c r="AG57" s="166"/>
      <c r="AH57" s="166"/>
      <c r="AI57" s="166"/>
      <c r="AJ57" s="166"/>
      <c r="AK57" s="166"/>
      <c r="AL57" s="166"/>
      <c r="AM57" s="166"/>
    </row>
    <row r="58" spans="1:40" s="41" customFormat="1" ht="25.5" customHeight="1" x14ac:dyDescent="0.25">
      <c r="C58" s="42" t="s">
        <v>97</v>
      </c>
      <c r="E58" s="4"/>
      <c r="F58" s="4"/>
      <c r="G58" s="4"/>
      <c r="H58" s="4"/>
      <c r="I58" s="4"/>
      <c r="J58" s="42"/>
      <c r="K58" s="4"/>
      <c r="L58" s="4"/>
      <c r="M58" s="4"/>
      <c r="N58" s="42" t="s">
        <v>98</v>
      </c>
      <c r="T58" s="4"/>
      <c r="X58" s="42"/>
      <c r="AA58" s="4"/>
      <c r="AD58" s="156" t="s">
        <v>99</v>
      </c>
      <c r="AE58" s="156"/>
      <c r="AF58" s="156"/>
      <c r="AG58" s="156"/>
      <c r="AH58" s="156"/>
      <c r="AI58" s="156"/>
      <c r="AJ58" s="156"/>
      <c r="AK58" s="156"/>
      <c r="AL58" s="156"/>
      <c r="AM58" s="156"/>
    </row>
    <row r="61" spans="1:40" ht="25.5" customHeight="1" x14ac:dyDescent="0.25">
      <c r="H61" s="41"/>
      <c r="I61" s="41"/>
      <c r="J61" s="41"/>
      <c r="K61" s="41"/>
      <c r="L61" s="41"/>
      <c r="N61" s="41"/>
      <c r="O61" s="41"/>
      <c r="P61" s="41"/>
      <c r="Q61" s="41"/>
      <c r="R61" s="41"/>
      <c r="S61" s="41"/>
      <c r="U61" s="41"/>
      <c r="V61" s="41"/>
      <c r="W61" s="41"/>
      <c r="X61" s="41"/>
      <c r="Y61" s="41"/>
      <c r="Z61" s="41"/>
      <c r="AB61" s="41"/>
      <c r="AE61" s="41"/>
    </row>
    <row r="62" spans="1:40" ht="25.5" customHeight="1" x14ac:dyDescent="0.25">
      <c r="H62" s="41"/>
      <c r="I62" s="41"/>
      <c r="J62" s="41"/>
      <c r="K62" s="41"/>
      <c r="L62" s="41"/>
      <c r="N62" s="41"/>
      <c r="O62" s="41"/>
      <c r="P62" s="41"/>
      <c r="Q62" s="41"/>
      <c r="R62" s="41"/>
      <c r="S62" s="41"/>
      <c r="U62" s="41"/>
      <c r="V62" s="41"/>
      <c r="W62" s="41"/>
      <c r="X62" s="41"/>
      <c r="Y62" s="41"/>
      <c r="Z62" s="41"/>
      <c r="AB62" s="41"/>
      <c r="AE62" s="41"/>
    </row>
    <row r="63" spans="1:40" ht="25.5" customHeight="1" x14ac:dyDescent="0.25">
      <c r="H63" s="41"/>
      <c r="I63" s="41"/>
      <c r="J63" s="41"/>
      <c r="K63" s="41"/>
      <c r="L63" s="41"/>
      <c r="N63" s="41"/>
      <c r="O63" s="41"/>
      <c r="P63" s="41"/>
      <c r="Q63" s="41"/>
      <c r="R63" s="41"/>
      <c r="S63" s="41"/>
      <c r="U63" s="41"/>
      <c r="V63" s="41"/>
      <c r="W63" s="41"/>
      <c r="X63" s="41"/>
      <c r="Y63" s="41"/>
      <c r="Z63" s="41"/>
      <c r="AB63" s="41"/>
      <c r="AE63" s="41"/>
    </row>
    <row r="64" spans="1:40" ht="25.5" customHeight="1" x14ac:dyDescent="0.25">
      <c r="A64" s="6"/>
      <c r="B64" s="6"/>
      <c r="C64" s="6"/>
      <c r="D64" s="6"/>
      <c r="E64" s="6"/>
      <c r="F64" s="6"/>
      <c r="G64" s="6"/>
      <c r="H64" s="82"/>
      <c r="I64" s="82"/>
      <c r="J64" s="82"/>
      <c r="K64" s="82"/>
      <c r="L64" s="82"/>
      <c r="M64" s="6"/>
      <c r="N64" s="82"/>
      <c r="O64" s="82"/>
      <c r="P64" s="82"/>
      <c r="Q64" s="82"/>
      <c r="R64" s="82"/>
      <c r="S64" s="82"/>
      <c r="T64" s="6"/>
      <c r="U64" s="82"/>
      <c r="V64" s="82"/>
      <c r="W64" s="82"/>
      <c r="X64" s="82"/>
      <c r="Y64" s="82"/>
      <c r="Z64" s="82"/>
      <c r="AA64" s="6"/>
      <c r="AB64" s="82"/>
      <c r="AC64" s="6"/>
      <c r="AD64" s="157" t="s">
        <v>100</v>
      </c>
      <c r="AE64" s="157"/>
      <c r="AF64" s="157"/>
      <c r="AG64" s="157"/>
      <c r="AH64" s="157"/>
      <c r="AI64" s="157"/>
      <c r="AJ64" s="157"/>
      <c r="AK64" s="157"/>
      <c r="AL64" s="157"/>
      <c r="AM64" s="157"/>
      <c r="AN64" s="6"/>
    </row>
    <row r="65" spans="1:31" ht="25.5" customHeight="1" x14ac:dyDescent="0.25">
      <c r="A65" s="41" t="s">
        <v>101</v>
      </c>
      <c r="B65" s="41"/>
      <c r="C65" s="41" t="s">
        <v>102</v>
      </c>
      <c r="H65" s="41"/>
      <c r="I65" s="41"/>
      <c r="J65" s="41"/>
      <c r="K65" s="41"/>
      <c r="L65" s="41"/>
      <c r="N65" s="41"/>
      <c r="O65" s="41"/>
      <c r="P65" s="41"/>
      <c r="Q65" s="41"/>
      <c r="R65" s="41"/>
      <c r="S65" s="41"/>
      <c r="U65" s="41"/>
      <c r="V65" s="41"/>
      <c r="W65" s="41"/>
      <c r="X65" s="41"/>
      <c r="Y65" s="41"/>
      <c r="Z65" s="41"/>
      <c r="AB65" s="41"/>
      <c r="AE65" s="41"/>
    </row>
    <row r="66" spans="1:31" ht="25.5" customHeight="1" x14ac:dyDescent="0.25">
      <c r="A66" s="41" t="s">
        <v>103</v>
      </c>
      <c r="B66" s="41"/>
      <c r="C66" s="41" t="s">
        <v>104</v>
      </c>
      <c r="H66" s="41"/>
      <c r="I66" s="41"/>
      <c r="J66" s="41"/>
      <c r="K66" s="41"/>
      <c r="L66" s="41"/>
      <c r="N66" s="41"/>
      <c r="O66" s="41"/>
      <c r="P66" s="41"/>
      <c r="Q66" s="41"/>
      <c r="R66" s="41"/>
      <c r="S66" s="41"/>
      <c r="U66" s="41"/>
      <c r="V66" s="41"/>
      <c r="W66" s="41"/>
      <c r="X66" s="41"/>
      <c r="Y66" s="41"/>
      <c r="Z66" s="41"/>
      <c r="AB66" s="41"/>
      <c r="AE66" s="41"/>
    </row>
    <row r="67" spans="1:31" ht="25.5" customHeight="1" x14ac:dyDescent="0.25">
      <c r="A67" s="41" t="s">
        <v>105</v>
      </c>
      <c r="B67" s="41"/>
      <c r="C67" s="41" t="s">
        <v>106</v>
      </c>
      <c r="H67" s="41"/>
      <c r="I67" s="41"/>
      <c r="J67" s="41"/>
      <c r="K67" s="41"/>
      <c r="L67" s="41"/>
      <c r="N67" s="41"/>
      <c r="O67" s="41"/>
      <c r="P67" s="41"/>
      <c r="Q67" s="41"/>
      <c r="R67" s="41"/>
      <c r="S67" s="41"/>
      <c r="U67" s="41"/>
      <c r="V67" s="41"/>
      <c r="W67" s="41"/>
      <c r="X67" s="41"/>
      <c r="Y67" s="41"/>
      <c r="Z67" s="41"/>
      <c r="AB67" s="41"/>
      <c r="AE67" s="41"/>
    </row>
    <row r="68" spans="1:31" ht="25.5" customHeight="1" x14ac:dyDescent="0.25">
      <c r="A68" s="83" t="s">
        <v>29</v>
      </c>
      <c r="B68" s="41"/>
      <c r="C68" s="41" t="s">
        <v>107</v>
      </c>
      <c r="H68" s="41"/>
      <c r="I68" s="41"/>
      <c r="J68" s="41"/>
      <c r="K68" s="41"/>
      <c r="L68" s="41"/>
      <c r="N68" s="41"/>
      <c r="O68" s="41"/>
      <c r="P68" s="41"/>
      <c r="Q68" s="41"/>
      <c r="R68" s="41"/>
      <c r="S68" s="41"/>
      <c r="U68" s="41"/>
      <c r="V68" s="41"/>
      <c r="W68" s="41"/>
      <c r="X68" s="41"/>
      <c r="Y68" s="41"/>
      <c r="Z68" s="41"/>
      <c r="AB68" s="41"/>
      <c r="AE68" s="41"/>
    </row>
    <row r="69" spans="1:31" ht="25.5" customHeight="1" x14ac:dyDescent="0.25">
      <c r="A69" s="41" t="s">
        <v>108</v>
      </c>
      <c r="B69" s="41"/>
      <c r="C69" s="41" t="s">
        <v>20</v>
      </c>
      <c r="H69" s="41"/>
      <c r="I69" s="41"/>
      <c r="J69" s="41"/>
      <c r="K69" s="41"/>
      <c r="L69" s="41"/>
      <c r="N69" s="41"/>
      <c r="O69" s="41"/>
      <c r="P69" s="41"/>
      <c r="Q69" s="41"/>
      <c r="R69" s="41"/>
      <c r="S69" s="41"/>
      <c r="U69" s="41"/>
      <c r="V69" s="41"/>
      <c r="W69" s="41"/>
      <c r="X69" s="41"/>
      <c r="Y69" s="41"/>
      <c r="Z69" s="41"/>
      <c r="AB69" s="41"/>
      <c r="AE69" s="41"/>
    </row>
    <row r="70" spans="1:31" ht="25.5" customHeight="1" x14ac:dyDescent="0.25">
      <c r="A70" s="41" t="s">
        <v>26</v>
      </c>
      <c r="B70" s="41"/>
      <c r="C70" s="41" t="s">
        <v>109</v>
      </c>
      <c r="H70" s="41"/>
      <c r="I70" s="41"/>
      <c r="J70" s="41"/>
      <c r="K70" s="41"/>
      <c r="L70" s="41"/>
      <c r="N70" s="41"/>
      <c r="O70" s="41"/>
      <c r="P70" s="41"/>
      <c r="Q70" s="41"/>
      <c r="R70" s="41"/>
      <c r="S70" s="41"/>
      <c r="U70" s="41"/>
      <c r="V70" s="41"/>
      <c r="W70" s="41"/>
      <c r="X70" s="41"/>
      <c r="Y70" s="41"/>
      <c r="Z70" s="41"/>
      <c r="AB70" s="41"/>
      <c r="AE70" s="41"/>
    </row>
    <row r="71" spans="1:31" ht="25.5" customHeight="1" x14ac:dyDescent="0.25">
      <c r="A71" s="41" t="s">
        <v>69</v>
      </c>
      <c r="C71" s="41" t="s">
        <v>110</v>
      </c>
      <c r="H71" s="41"/>
      <c r="I71" s="41"/>
      <c r="J71" s="41"/>
      <c r="K71" s="41"/>
      <c r="L71" s="41"/>
      <c r="N71" s="41"/>
      <c r="O71" s="41"/>
      <c r="P71" s="41"/>
      <c r="Q71" s="41"/>
      <c r="R71" s="41"/>
      <c r="S71" s="41"/>
      <c r="U71" s="41"/>
      <c r="V71" s="41"/>
      <c r="W71" s="41"/>
      <c r="X71" s="41"/>
      <c r="Y71" s="41"/>
      <c r="Z71" s="41"/>
      <c r="AB71" s="41"/>
      <c r="AE71" s="41"/>
    </row>
    <row r="72" spans="1:31" ht="25.5" customHeight="1" x14ac:dyDescent="0.25">
      <c r="A72" s="41" t="s">
        <v>27</v>
      </c>
      <c r="B72" s="41"/>
      <c r="C72" s="41" t="s">
        <v>111</v>
      </c>
      <c r="H72" s="41"/>
      <c r="I72" s="41"/>
      <c r="J72" s="41"/>
      <c r="K72" s="41"/>
      <c r="L72" s="41"/>
      <c r="N72" s="41"/>
      <c r="O72" s="41"/>
      <c r="P72" s="41"/>
      <c r="Q72" s="41"/>
      <c r="R72" s="41"/>
      <c r="S72" s="41"/>
      <c r="U72" s="41"/>
      <c r="V72" s="41"/>
      <c r="W72" s="41"/>
      <c r="X72" s="41"/>
      <c r="Y72" s="41"/>
      <c r="Z72" s="41"/>
      <c r="AB72" s="41"/>
      <c r="AE72" s="41"/>
    </row>
    <row r="73" spans="1:31" ht="25.5" customHeight="1" x14ac:dyDescent="0.25">
      <c r="H73" s="41"/>
      <c r="I73" s="41"/>
      <c r="J73" s="41"/>
      <c r="K73" s="41"/>
      <c r="L73" s="41"/>
      <c r="N73" s="41"/>
      <c r="O73" s="41"/>
      <c r="P73" s="41"/>
      <c r="Q73" s="41"/>
      <c r="R73" s="41"/>
      <c r="S73" s="41"/>
      <c r="U73" s="41"/>
      <c r="V73" s="41"/>
      <c r="W73" s="41"/>
      <c r="X73" s="41"/>
      <c r="Y73" s="41"/>
      <c r="Z73" s="41"/>
      <c r="AB73" s="41"/>
      <c r="AE73" s="41"/>
    </row>
    <row r="74" spans="1:31" ht="25.5" customHeight="1" x14ac:dyDescent="0.25">
      <c r="H74" s="41"/>
      <c r="I74" s="41"/>
      <c r="J74" s="41"/>
      <c r="K74" s="41"/>
      <c r="L74" s="41"/>
      <c r="N74" s="41"/>
      <c r="O74" s="41"/>
      <c r="P74" s="41"/>
      <c r="Q74" s="41"/>
      <c r="R74" s="41"/>
      <c r="S74" s="41"/>
      <c r="U74" s="41"/>
      <c r="V74" s="41"/>
      <c r="W74" s="41"/>
      <c r="X74" s="41"/>
      <c r="Y74" s="41"/>
      <c r="Z74" s="41"/>
      <c r="AB74" s="41"/>
      <c r="AE74" s="41"/>
    </row>
    <row r="75" spans="1:31" ht="25.5" customHeight="1" x14ac:dyDescent="0.25">
      <c r="J75" s="41"/>
      <c r="K75" s="41"/>
      <c r="L75" s="41"/>
      <c r="N75" s="41"/>
      <c r="O75" s="41"/>
      <c r="P75" s="41"/>
      <c r="Q75" s="41"/>
      <c r="R75" s="41"/>
      <c r="S75" s="41"/>
      <c r="U75" s="41"/>
      <c r="V75" s="41"/>
      <c r="W75" s="41"/>
      <c r="X75" s="41"/>
      <c r="Y75" s="41"/>
      <c r="Z75" s="41"/>
      <c r="AB75" s="41"/>
      <c r="AE75" s="41"/>
    </row>
    <row r="76" spans="1:31" ht="25.5" customHeight="1" x14ac:dyDescent="0.25">
      <c r="H76" s="41"/>
      <c r="I76" s="41"/>
      <c r="J76" s="41"/>
      <c r="K76" s="41"/>
      <c r="L76" s="41"/>
      <c r="N76" s="41"/>
      <c r="O76" s="41"/>
      <c r="P76" s="41"/>
      <c r="Q76" s="41"/>
      <c r="R76" s="41"/>
      <c r="S76" s="41"/>
      <c r="U76" s="41"/>
      <c r="V76" s="41"/>
      <c r="W76" s="41"/>
      <c r="X76" s="41"/>
      <c r="Y76" s="41"/>
      <c r="Z76" s="41"/>
      <c r="AB76" s="41"/>
      <c r="AE76" s="41"/>
    </row>
    <row r="77" spans="1:31" ht="25.5" customHeight="1" x14ac:dyDescent="0.25">
      <c r="H77" s="41"/>
      <c r="I77" s="41"/>
    </row>
    <row r="78" spans="1:31" ht="25.5" customHeight="1" x14ac:dyDescent="0.25">
      <c r="H78" s="41"/>
      <c r="I78" s="41"/>
    </row>
  </sheetData>
  <mergeCells count="15">
    <mergeCell ref="AD58:AM58"/>
    <mergeCell ref="AD64:AM64"/>
    <mergeCell ref="A5:AN5"/>
    <mergeCell ref="AK7:AM7"/>
    <mergeCell ref="AN7:AN8"/>
    <mergeCell ref="AJ7:AJ8"/>
    <mergeCell ref="E6:M6"/>
    <mergeCell ref="A7:A8"/>
    <mergeCell ref="B7:B8"/>
    <mergeCell ref="C7:C8"/>
    <mergeCell ref="D7:D8"/>
    <mergeCell ref="AD57:AM57"/>
    <mergeCell ref="D9:AI9"/>
    <mergeCell ref="A29:AN29"/>
    <mergeCell ref="A30:AN30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28 B18:B23 B53:B55 B38 B44:B49"/>
  </dataValidations>
  <pageMargins left="0.7" right="0.7" top="0.75" bottom="0.75" header="0.3" footer="0.3"/>
  <pageSetup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"/>
  <sheetViews>
    <sheetView zoomScale="70" zoomScaleNormal="70" workbookViewId="0">
      <selection sqref="A1:XFD1048576"/>
    </sheetView>
  </sheetViews>
  <sheetFormatPr defaultRowHeight="19.5" customHeight="1" x14ac:dyDescent="0.25"/>
  <cols>
    <col min="3" max="3" width="24.85546875" customWidth="1"/>
    <col min="4" max="4" width="18.42578125" customWidth="1"/>
    <col min="5" max="34" width="4.42578125" customWidth="1"/>
  </cols>
  <sheetData>
    <row r="1" spans="1:39" ht="19.5" customHeight="1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11</v>
      </c>
      <c r="F1" s="2" t="s">
        <v>12</v>
      </c>
      <c r="G1" s="1" t="s">
        <v>13</v>
      </c>
      <c r="H1" s="1" t="s">
        <v>14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1" t="s">
        <v>13</v>
      </c>
      <c r="V1" s="1" t="s">
        <v>14</v>
      </c>
      <c r="W1" s="1" t="s">
        <v>8</v>
      </c>
      <c r="X1" s="1" t="s">
        <v>9</v>
      </c>
      <c r="Y1" s="1" t="s">
        <v>10</v>
      </c>
      <c r="Z1" s="1" t="s">
        <v>11</v>
      </c>
      <c r="AA1" s="2" t="s">
        <v>12</v>
      </c>
      <c r="AB1" s="1" t="s">
        <v>13</v>
      </c>
      <c r="AC1" s="1" t="s">
        <v>14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61" t="s">
        <v>15</v>
      </c>
      <c r="AJ1" s="159" t="s">
        <v>16</v>
      </c>
      <c r="AK1" s="160"/>
      <c r="AL1" s="160"/>
      <c r="AM1" s="161" t="s">
        <v>17</v>
      </c>
    </row>
    <row r="2" spans="1:39" ht="39.75" customHeight="1" x14ac:dyDescent="0.25">
      <c r="A2" s="165"/>
      <c r="B2" s="165"/>
      <c r="C2" s="165"/>
      <c r="D2" s="181"/>
      <c r="E2" s="1">
        <v>1</v>
      </c>
      <c r="F2" s="2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2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2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2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2">
        <v>30</v>
      </c>
      <c r="AI2" s="182"/>
      <c r="AJ2" s="84" t="s">
        <v>18</v>
      </c>
      <c r="AK2" s="84" t="s">
        <v>19</v>
      </c>
      <c r="AL2" s="84" t="s">
        <v>20</v>
      </c>
      <c r="AM2" s="162"/>
    </row>
    <row r="3" spans="1:39" ht="19.5" customHeight="1" x14ac:dyDescent="0.25">
      <c r="A3" s="45"/>
      <c r="B3" s="46"/>
      <c r="C3" s="46" t="s">
        <v>21</v>
      </c>
      <c r="D3" s="47"/>
      <c r="E3" s="95"/>
      <c r="F3" s="77"/>
      <c r="G3" s="95"/>
      <c r="H3" s="95"/>
      <c r="I3" s="95"/>
      <c r="J3" s="96"/>
      <c r="K3" s="96"/>
      <c r="L3" s="95"/>
      <c r="M3" s="77"/>
      <c r="N3" s="95"/>
      <c r="O3" s="95"/>
      <c r="P3" s="95"/>
      <c r="Q3" s="96"/>
      <c r="R3" s="95"/>
      <c r="S3" s="95"/>
      <c r="T3" s="77"/>
      <c r="U3" s="95"/>
      <c r="V3" s="95"/>
      <c r="W3" s="95"/>
      <c r="X3" s="96"/>
      <c r="Y3" s="95"/>
      <c r="Z3" s="95"/>
      <c r="AA3" s="77"/>
      <c r="AB3" s="96"/>
      <c r="AC3" s="95"/>
      <c r="AD3" s="96"/>
      <c r="AE3" s="96"/>
      <c r="AF3" s="95"/>
      <c r="AG3" s="95"/>
      <c r="AH3" s="77"/>
      <c r="AI3" s="48">
        <f>SUM(AI4:AI22)</f>
        <v>380</v>
      </c>
      <c r="AJ3" s="49">
        <f>SUM(AJ4:AJ22)</f>
        <v>378</v>
      </c>
      <c r="AK3" s="49">
        <f>SUM(AK4:AK22)</f>
        <v>1</v>
      </c>
      <c r="AL3" s="49">
        <f>SUM(AL4:AL22)</f>
        <v>1</v>
      </c>
      <c r="AM3" s="49"/>
    </row>
    <row r="4" spans="1:39" ht="24" hidden="1" customHeight="1" x14ac:dyDescent="0.25">
      <c r="A4" s="50" t="s">
        <v>22</v>
      </c>
      <c r="B4" s="51" t="s">
        <v>23</v>
      </c>
      <c r="C4" s="40" t="s">
        <v>24</v>
      </c>
      <c r="D4" s="87" t="s">
        <v>25</v>
      </c>
      <c r="E4" s="53" t="s">
        <v>28</v>
      </c>
      <c r="F4" s="27" t="s">
        <v>28</v>
      </c>
      <c r="G4" s="53" t="s">
        <v>28</v>
      </c>
      <c r="H4" s="53" t="s">
        <v>29</v>
      </c>
      <c r="I4" s="58"/>
      <c r="J4" s="53" t="s">
        <v>28</v>
      </c>
      <c r="K4" s="53" t="s">
        <v>28</v>
      </c>
      <c r="L4" s="53" t="s">
        <v>28</v>
      </c>
      <c r="M4" s="27" t="s">
        <v>28</v>
      </c>
      <c r="N4" s="53" t="s">
        <v>28</v>
      </c>
      <c r="O4" s="53" t="s">
        <v>29</v>
      </c>
      <c r="P4" s="58"/>
      <c r="Q4" s="53" t="s">
        <v>28</v>
      </c>
      <c r="R4" s="53" t="s">
        <v>28</v>
      </c>
      <c r="S4" s="53" t="s">
        <v>28</v>
      </c>
      <c r="T4" s="27" t="s">
        <v>28</v>
      </c>
      <c r="U4" s="53" t="s">
        <v>28</v>
      </c>
      <c r="V4" s="53" t="s">
        <v>29</v>
      </c>
      <c r="W4" s="58"/>
      <c r="X4" s="53" t="s">
        <v>28</v>
      </c>
      <c r="Y4" s="53" t="s">
        <v>28</v>
      </c>
      <c r="Z4" s="53" t="s">
        <v>28</v>
      </c>
      <c r="AA4" s="27" t="s">
        <v>28</v>
      </c>
      <c r="AB4" s="53" t="s">
        <v>28</v>
      </c>
      <c r="AC4" s="53" t="s">
        <v>29</v>
      </c>
      <c r="AD4" s="58"/>
      <c r="AE4" s="53" t="s">
        <v>28</v>
      </c>
      <c r="AF4" s="53" t="s">
        <v>28</v>
      </c>
      <c r="AG4" s="53" t="s">
        <v>28</v>
      </c>
      <c r="AH4" s="27" t="s">
        <v>28</v>
      </c>
      <c r="AI4" s="91">
        <f>AJ4+AK4+AL4</f>
        <v>24</v>
      </c>
      <c r="AJ4" s="10">
        <f t="shared" ref="AJ4:AJ17" si="0">COUNTIF(E4:AH4,"X")+COUNTIF(E4:AH4,"1/2")/2+COUNTIF(E4:AH4,"P/2")/2+COUNTIF(E4:AH4,"K/2")/2</f>
        <v>24</v>
      </c>
      <c r="AK4" s="10">
        <f t="shared" ref="AK4:AK17" si="1">COUNTIF(E4:AH4,"P")+COUNTIF(E4:AH4,"P/2")/2</f>
        <v>0</v>
      </c>
      <c r="AL4" s="10">
        <f t="shared" ref="AL4:AL17" si="2">COUNTIF(E4:AH4,"L")</f>
        <v>0</v>
      </c>
      <c r="AM4" s="56"/>
    </row>
    <row r="5" spans="1:39" ht="19.5" hidden="1" customHeight="1" x14ac:dyDescent="0.25">
      <c r="A5" s="50" t="s">
        <v>30</v>
      </c>
      <c r="B5" s="11">
        <v>115402</v>
      </c>
      <c r="C5" s="24" t="s">
        <v>31</v>
      </c>
      <c r="D5" s="88" t="s">
        <v>32</v>
      </c>
      <c r="E5" s="53" t="s">
        <v>28</v>
      </c>
      <c r="F5" s="27" t="s">
        <v>28</v>
      </c>
      <c r="G5" s="53" t="s">
        <v>28</v>
      </c>
      <c r="H5" s="53" t="s">
        <v>29</v>
      </c>
      <c r="I5" s="58"/>
      <c r="J5" s="53" t="s">
        <v>28</v>
      </c>
      <c r="K5" s="53" t="s">
        <v>28</v>
      </c>
      <c r="L5" s="53" t="s">
        <v>28</v>
      </c>
      <c r="M5" s="27" t="s">
        <v>28</v>
      </c>
      <c r="N5" s="53" t="s">
        <v>28</v>
      </c>
      <c r="O5" s="53" t="s">
        <v>29</v>
      </c>
      <c r="P5" s="58"/>
      <c r="Q5" s="53" t="s">
        <v>28</v>
      </c>
      <c r="R5" s="53" t="s">
        <v>28</v>
      </c>
      <c r="S5" s="53" t="s">
        <v>28</v>
      </c>
      <c r="T5" s="27" t="s">
        <v>28</v>
      </c>
      <c r="U5" s="53" t="s">
        <v>28</v>
      </c>
      <c r="V5" s="53" t="s">
        <v>29</v>
      </c>
      <c r="W5" s="58"/>
      <c r="X5" s="53" t="s">
        <v>28</v>
      </c>
      <c r="Y5" s="53" t="s">
        <v>28</v>
      </c>
      <c r="Z5" s="53" t="s">
        <v>28</v>
      </c>
      <c r="AA5" s="27" t="s">
        <v>28</v>
      </c>
      <c r="AB5" s="53" t="s">
        <v>28</v>
      </c>
      <c r="AC5" s="53" t="s">
        <v>29</v>
      </c>
      <c r="AD5" s="58"/>
      <c r="AE5" s="53" t="s">
        <v>28</v>
      </c>
      <c r="AF5" s="53" t="s">
        <v>28</v>
      </c>
      <c r="AG5" s="53" t="s">
        <v>28</v>
      </c>
      <c r="AH5" s="27" t="s">
        <v>28</v>
      </c>
      <c r="AI5" s="91">
        <f t="shared" ref="AI5:AI15" si="3">AJ5+AK5+AL5</f>
        <v>24</v>
      </c>
      <c r="AJ5" s="10">
        <f t="shared" si="0"/>
        <v>24</v>
      </c>
      <c r="AK5" s="10">
        <f t="shared" si="1"/>
        <v>0</v>
      </c>
      <c r="AL5" s="10">
        <f t="shared" si="2"/>
        <v>0</v>
      </c>
      <c r="AM5" s="56"/>
    </row>
    <row r="6" spans="1:39" ht="19.5" hidden="1" customHeight="1" x14ac:dyDescent="0.25">
      <c r="A6" s="50" t="s">
        <v>33</v>
      </c>
      <c r="B6" s="34">
        <v>115503</v>
      </c>
      <c r="C6" s="24" t="s">
        <v>34</v>
      </c>
      <c r="D6" s="88" t="s">
        <v>35</v>
      </c>
      <c r="E6" s="53" t="s">
        <v>28</v>
      </c>
      <c r="F6" s="27"/>
      <c r="G6" s="53" t="s">
        <v>28</v>
      </c>
      <c r="H6" s="57"/>
      <c r="I6" s="58"/>
      <c r="J6" s="53" t="s">
        <v>28</v>
      </c>
      <c r="K6" s="53"/>
      <c r="L6" s="53" t="s">
        <v>28</v>
      </c>
      <c r="M6" s="27"/>
      <c r="N6" s="53" t="s">
        <v>28</v>
      </c>
      <c r="O6" s="53"/>
      <c r="P6" s="58"/>
      <c r="Q6" s="53" t="s">
        <v>28</v>
      </c>
      <c r="R6" s="53"/>
      <c r="S6" s="53" t="s">
        <v>28</v>
      </c>
      <c r="T6" s="27"/>
      <c r="U6" s="53" t="s">
        <v>28</v>
      </c>
      <c r="V6" s="53"/>
      <c r="W6" s="58"/>
      <c r="X6" s="53" t="s">
        <v>28</v>
      </c>
      <c r="Y6" s="53"/>
      <c r="Z6" s="53" t="s">
        <v>28</v>
      </c>
      <c r="AA6" s="27"/>
      <c r="AB6" s="53"/>
      <c r="AC6" s="53"/>
      <c r="AD6" s="58"/>
      <c r="AE6" s="53" t="s">
        <v>28</v>
      </c>
      <c r="AF6" s="53"/>
      <c r="AG6" s="57" t="s">
        <v>28</v>
      </c>
      <c r="AH6" s="58"/>
      <c r="AI6" s="91">
        <f t="shared" si="3"/>
        <v>12</v>
      </c>
      <c r="AJ6" s="10">
        <f t="shared" si="0"/>
        <v>12</v>
      </c>
      <c r="AK6" s="10">
        <f t="shared" si="1"/>
        <v>0</v>
      </c>
      <c r="AL6" s="10">
        <f t="shared" si="2"/>
        <v>0</v>
      </c>
      <c r="AM6" s="56"/>
    </row>
    <row r="7" spans="1:39" ht="19.5" hidden="1" customHeight="1" x14ac:dyDescent="0.25">
      <c r="A7" s="50" t="s">
        <v>36</v>
      </c>
      <c r="B7" s="11">
        <v>113402</v>
      </c>
      <c r="C7" s="24" t="s">
        <v>37</v>
      </c>
      <c r="D7" s="89" t="s">
        <v>38</v>
      </c>
      <c r="E7" s="53" t="s">
        <v>28</v>
      </c>
      <c r="F7" s="27" t="s">
        <v>28</v>
      </c>
      <c r="G7" s="53" t="s">
        <v>28</v>
      </c>
      <c r="H7" s="53" t="s">
        <v>29</v>
      </c>
      <c r="I7" s="58"/>
      <c r="J7" s="53" t="s">
        <v>28</v>
      </c>
      <c r="K7" s="53" t="s">
        <v>28</v>
      </c>
      <c r="L7" s="53" t="s">
        <v>28</v>
      </c>
      <c r="M7" s="27" t="s">
        <v>28</v>
      </c>
      <c r="N7" s="53" t="s">
        <v>28</v>
      </c>
      <c r="O7" s="53" t="s">
        <v>29</v>
      </c>
      <c r="P7" s="58"/>
      <c r="Q7" s="53" t="s">
        <v>28</v>
      </c>
      <c r="R7" s="53" t="s">
        <v>28</v>
      </c>
      <c r="S7" s="53" t="s">
        <v>28</v>
      </c>
      <c r="T7" s="27" t="s">
        <v>28</v>
      </c>
      <c r="U7" s="53" t="s">
        <v>28</v>
      </c>
      <c r="V7" s="53" t="s">
        <v>29</v>
      </c>
      <c r="W7" s="58"/>
      <c r="X7" s="53" t="s">
        <v>28</v>
      </c>
      <c r="Y7" s="53" t="s">
        <v>28</v>
      </c>
      <c r="Z7" s="53" t="s">
        <v>28</v>
      </c>
      <c r="AA7" s="27" t="s">
        <v>28</v>
      </c>
      <c r="AB7" s="53" t="s">
        <v>28</v>
      </c>
      <c r="AC7" s="53" t="s">
        <v>29</v>
      </c>
      <c r="AD7" s="58"/>
      <c r="AE7" s="53" t="s">
        <v>28</v>
      </c>
      <c r="AF7" s="53" t="s">
        <v>28</v>
      </c>
      <c r="AG7" s="53" t="s">
        <v>28</v>
      </c>
      <c r="AH7" s="27" t="s">
        <v>28</v>
      </c>
      <c r="AI7" s="91">
        <f t="shared" si="3"/>
        <v>24</v>
      </c>
      <c r="AJ7" s="10">
        <f t="shared" si="0"/>
        <v>24</v>
      </c>
      <c r="AK7" s="10">
        <f t="shared" si="1"/>
        <v>0</v>
      </c>
      <c r="AL7" s="10">
        <f t="shared" si="2"/>
        <v>0</v>
      </c>
      <c r="AM7" s="56"/>
    </row>
    <row r="8" spans="1:39" ht="19.5" hidden="1" customHeight="1" x14ac:dyDescent="0.25">
      <c r="A8" s="50" t="s">
        <v>39</v>
      </c>
      <c r="B8" s="11" t="s">
        <v>40</v>
      </c>
      <c r="C8" s="24" t="s">
        <v>41</v>
      </c>
      <c r="D8" s="89" t="s">
        <v>42</v>
      </c>
      <c r="E8" s="53" t="s">
        <v>28</v>
      </c>
      <c r="F8" s="27" t="s">
        <v>28</v>
      </c>
      <c r="G8" s="53" t="s">
        <v>28</v>
      </c>
      <c r="H8" s="53" t="s">
        <v>29</v>
      </c>
      <c r="I8" s="58"/>
      <c r="J8" s="53" t="s">
        <v>28</v>
      </c>
      <c r="K8" s="53" t="s">
        <v>28</v>
      </c>
      <c r="L8" s="53" t="s">
        <v>28</v>
      </c>
      <c r="M8" s="27" t="s">
        <v>28</v>
      </c>
      <c r="N8" s="53" t="s">
        <v>28</v>
      </c>
      <c r="O8" s="53" t="s">
        <v>29</v>
      </c>
      <c r="P8" s="58"/>
      <c r="Q8" s="53" t="s">
        <v>28</v>
      </c>
      <c r="R8" s="53" t="s">
        <v>28</v>
      </c>
      <c r="S8" s="53" t="s">
        <v>28</v>
      </c>
      <c r="T8" s="27" t="s">
        <v>28</v>
      </c>
      <c r="U8" s="53" t="s">
        <v>28</v>
      </c>
      <c r="V8" s="53" t="s">
        <v>29</v>
      </c>
      <c r="W8" s="58"/>
      <c r="X8" s="53" t="s">
        <v>28</v>
      </c>
      <c r="Y8" s="53" t="s">
        <v>28</v>
      </c>
      <c r="Z8" s="53" t="s">
        <v>28</v>
      </c>
      <c r="AA8" s="27" t="s">
        <v>28</v>
      </c>
      <c r="AB8" s="53" t="s">
        <v>28</v>
      </c>
      <c r="AC8" s="53" t="s">
        <v>29</v>
      </c>
      <c r="AD8" s="58"/>
      <c r="AE8" s="53" t="s">
        <v>28</v>
      </c>
      <c r="AF8" s="53" t="s">
        <v>28</v>
      </c>
      <c r="AG8" s="53" t="s">
        <v>28</v>
      </c>
      <c r="AH8" s="27" t="s">
        <v>28</v>
      </c>
      <c r="AI8" s="91">
        <f t="shared" si="3"/>
        <v>24</v>
      </c>
      <c r="AJ8" s="10">
        <f t="shared" si="0"/>
        <v>24</v>
      </c>
      <c r="AK8" s="10">
        <f t="shared" si="1"/>
        <v>0</v>
      </c>
      <c r="AL8" s="10">
        <f t="shared" si="2"/>
        <v>0</v>
      </c>
      <c r="AM8" s="56"/>
    </row>
    <row r="9" spans="1:39" ht="19.5" hidden="1" customHeight="1" x14ac:dyDescent="0.25">
      <c r="A9" s="50" t="s">
        <v>43</v>
      </c>
      <c r="B9" s="11" t="s">
        <v>44</v>
      </c>
      <c r="C9" s="24" t="s">
        <v>45</v>
      </c>
      <c r="D9" s="88" t="s">
        <v>46</v>
      </c>
      <c r="E9" s="53" t="s">
        <v>28</v>
      </c>
      <c r="F9" s="27" t="s">
        <v>28</v>
      </c>
      <c r="G9" s="53" t="s">
        <v>28</v>
      </c>
      <c r="H9" s="53" t="s">
        <v>29</v>
      </c>
      <c r="I9" s="58"/>
      <c r="J9" s="53" t="s">
        <v>28</v>
      </c>
      <c r="K9" s="53" t="s">
        <v>28</v>
      </c>
      <c r="L9" s="53" t="s">
        <v>28</v>
      </c>
      <c r="M9" s="27" t="s">
        <v>28</v>
      </c>
      <c r="N9" s="53" t="s">
        <v>28</v>
      </c>
      <c r="O9" s="53" t="s">
        <v>29</v>
      </c>
      <c r="P9" s="58"/>
      <c r="Q9" s="53" t="s">
        <v>28</v>
      </c>
      <c r="R9" s="53" t="s">
        <v>28</v>
      </c>
      <c r="S9" s="53" t="s">
        <v>28</v>
      </c>
      <c r="T9" s="27" t="s">
        <v>28</v>
      </c>
      <c r="U9" s="53" t="s">
        <v>28</v>
      </c>
      <c r="V9" s="53" t="s">
        <v>29</v>
      </c>
      <c r="W9" s="58"/>
      <c r="X9" s="53" t="s">
        <v>28</v>
      </c>
      <c r="Y9" s="53" t="s">
        <v>28</v>
      </c>
      <c r="Z9" s="53" t="s">
        <v>28</v>
      </c>
      <c r="AA9" s="27" t="s">
        <v>28</v>
      </c>
      <c r="AB9" s="53" t="s">
        <v>28</v>
      </c>
      <c r="AC9" s="53" t="s">
        <v>29</v>
      </c>
      <c r="AD9" s="58"/>
      <c r="AE9" s="53" t="s">
        <v>28</v>
      </c>
      <c r="AF9" s="53" t="s">
        <v>28</v>
      </c>
      <c r="AG9" s="53" t="s">
        <v>28</v>
      </c>
      <c r="AH9" s="27" t="s">
        <v>28</v>
      </c>
      <c r="AI9" s="91">
        <f t="shared" si="3"/>
        <v>24</v>
      </c>
      <c r="AJ9" s="10">
        <f t="shared" si="0"/>
        <v>24</v>
      </c>
      <c r="AK9" s="10">
        <f t="shared" si="1"/>
        <v>0</v>
      </c>
      <c r="AL9" s="10">
        <f t="shared" si="2"/>
        <v>0</v>
      </c>
      <c r="AM9" s="56"/>
    </row>
    <row r="10" spans="1:39" ht="19.5" hidden="1" customHeight="1" x14ac:dyDescent="0.25">
      <c r="A10" s="50" t="s">
        <v>47</v>
      </c>
      <c r="B10" s="34">
        <v>112101</v>
      </c>
      <c r="C10" s="40" t="s">
        <v>48</v>
      </c>
      <c r="D10" s="87" t="s">
        <v>49</v>
      </c>
      <c r="E10" s="53" t="s">
        <v>28</v>
      </c>
      <c r="F10" s="27" t="s">
        <v>28</v>
      </c>
      <c r="G10" s="53" t="s">
        <v>28</v>
      </c>
      <c r="H10" s="53" t="s">
        <v>29</v>
      </c>
      <c r="I10" s="58"/>
      <c r="J10" s="53" t="s">
        <v>28</v>
      </c>
      <c r="K10" s="53" t="s">
        <v>28</v>
      </c>
      <c r="L10" s="53" t="s">
        <v>28</v>
      </c>
      <c r="M10" s="27" t="s">
        <v>28</v>
      </c>
      <c r="N10" s="53" t="s">
        <v>28</v>
      </c>
      <c r="O10" s="53" t="s">
        <v>29</v>
      </c>
      <c r="P10" s="58"/>
      <c r="Q10" s="53" t="s">
        <v>28</v>
      </c>
      <c r="R10" s="53" t="s">
        <v>28</v>
      </c>
      <c r="S10" s="53" t="s">
        <v>28</v>
      </c>
      <c r="T10" s="27" t="s">
        <v>28</v>
      </c>
      <c r="U10" s="53" t="s">
        <v>28</v>
      </c>
      <c r="V10" s="53" t="s">
        <v>29</v>
      </c>
      <c r="W10" s="58"/>
      <c r="X10" s="53" t="s">
        <v>28</v>
      </c>
      <c r="Y10" s="53" t="s">
        <v>28</v>
      </c>
      <c r="Z10" s="53" t="s">
        <v>28</v>
      </c>
      <c r="AA10" s="27" t="s">
        <v>28</v>
      </c>
      <c r="AB10" s="53" t="s">
        <v>28</v>
      </c>
      <c r="AC10" s="53" t="s">
        <v>29</v>
      </c>
      <c r="AD10" s="58"/>
      <c r="AE10" s="53" t="s">
        <v>28</v>
      </c>
      <c r="AF10" s="53" t="s">
        <v>28</v>
      </c>
      <c r="AG10" s="53" t="s">
        <v>28</v>
      </c>
      <c r="AH10" s="27" t="s">
        <v>28</v>
      </c>
      <c r="AI10" s="91">
        <f t="shared" si="3"/>
        <v>24</v>
      </c>
      <c r="AJ10" s="10">
        <f t="shared" si="0"/>
        <v>24</v>
      </c>
      <c r="AK10" s="10">
        <f t="shared" si="1"/>
        <v>0</v>
      </c>
      <c r="AL10" s="10">
        <f t="shared" si="2"/>
        <v>0</v>
      </c>
      <c r="AM10" s="56"/>
    </row>
    <row r="11" spans="1:39" ht="19.5" hidden="1" customHeight="1" x14ac:dyDescent="0.25">
      <c r="A11" s="50" t="s">
        <v>50</v>
      </c>
      <c r="B11" s="34">
        <v>113202</v>
      </c>
      <c r="C11" s="24" t="s">
        <v>51</v>
      </c>
      <c r="D11" s="88" t="s">
        <v>52</v>
      </c>
      <c r="E11" s="53" t="s">
        <v>28</v>
      </c>
      <c r="F11" s="27" t="s">
        <v>28</v>
      </c>
      <c r="G11" s="53" t="s">
        <v>28</v>
      </c>
      <c r="H11" s="53" t="s">
        <v>29</v>
      </c>
      <c r="I11" s="58"/>
      <c r="J11" s="53" t="s">
        <v>28</v>
      </c>
      <c r="K11" s="53" t="s">
        <v>28</v>
      </c>
      <c r="L11" s="53" t="s">
        <v>28</v>
      </c>
      <c r="M11" s="27" t="s">
        <v>28</v>
      </c>
      <c r="N11" s="53" t="s">
        <v>28</v>
      </c>
      <c r="O11" s="53" t="s">
        <v>29</v>
      </c>
      <c r="P11" s="58"/>
      <c r="Q11" s="53" t="s">
        <v>28</v>
      </c>
      <c r="R11" s="53" t="s">
        <v>28</v>
      </c>
      <c r="S11" s="53" t="s">
        <v>28</v>
      </c>
      <c r="T11" s="27" t="s">
        <v>28</v>
      </c>
      <c r="U11" s="53" t="s">
        <v>28</v>
      </c>
      <c r="V11" s="53" t="s">
        <v>29</v>
      </c>
      <c r="W11" s="58"/>
      <c r="X11" s="53" t="s">
        <v>28</v>
      </c>
      <c r="Y11" s="53" t="s">
        <v>28</v>
      </c>
      <c r="Z11" s="53" t="s">
        <v>28</v>
      </c>
      <c r="AA11" s="27" t="s">
        <v>28</v>
      </c>
      <c r="AB11" s="53" t="s">
        <v>28</v>
      </c>
      <c r="AC11" s="53" t="s">
        <v>29</v>
      </c>
      <c r="AD11" s="58"/>
      <c r="AE11" s="53" t="s">
        <v>28</v>
      </c>
      <c r="AF11" s="53" t="s">
        <v>28</v>
      </c>
      <c r="AG11" s="53" t="s">
        <v>28</v>
      </c>
      <c r="AH11" s="27" t="s">
        <v>28</v>
      </c>
      <c r="AI11" s="91">
        <f t="shared" si="3"/>
        <v>24</v>
      </c>
      <c r="AJ11" s="10">
        <f t="shared" si="0"/>
        <v>24</v>
      </c>
      <c r="AK11" s="10">
        <f t="shared" si="1"/>
        <v>0</v>
      </c>
      <c r="AL11" s="10">
        <f t="shared" si="2"/>
        <v>0</v>
      </c>
      <c r="AM11" s="56"/>
    </row>
    <row r="12" spans="1:39" ht="19.5" hidden="1" customHeight="1" x14ac:dyDescent="0.25">
      <c r="A12" s="50" t="s">
        <v>53</v>
      </c>
      <c r="B12" s="12" t="s">
        <v>54</v>
      </c>
      <c r="C12" s="40" t="s">
        <v>55</v>
      </c>
      <c r="D12" s="88" t="s">
        <v>56</v>
      </c>
      <c r="E12" s="53" t="s">
        <v>28</v>
      </c>
      <c r="F12" s="27" t="s">
        <v>28</v>
      </c>
      <c r="G12" s="53" t="s">
        <v>28</v>
      </c>
      <c r="H12" s="53" t="s">
        <v>29</v>
      </c>
      <c r="I12" s="58"/>
      <c r="J12" s="53" t="s">
        <v>28</v>
      </c>
      <c r="K12" s="53" t="s">
        <v>28</v>
      </c>
      <c r="L12" s="53" t="s">
        <v>28</v>
      </c>
      <c r="M12" s="27" t="s">
        <v>28</v>
      </c>
      <c r="N12" s="53" t="s">
        <v>28</v>
      </c>
      <c r="O12" s="53" t="s">
        <v>29</v>
      </c>
      <c r="P12" s="58"/>
      <c r="Q12" s="53" t="s">
        <v>28</v>
      </c>
      <c r="R12" s="53" t="s">
        <v>28</v>
      </c>
      <c r="S12" s="53" t="s">
        <v>28</v>
      </c>
      <c r="T12" s="27" t="s">
        <v>28</v>
      </c>
      <c r="U12" s="53" t="s">
        <v>28</v>
      </c>
      <c r="V12" s="53" t="s">
        <v>29</v>
      </c>
      <c r="W12" s="58"/>
      <c r="X12" s="53" t="s">
        <v>28</v>
      </c>
      <c r="Y12" s="53" t="s">
        <v>28</v>
      </c>
      <c r="Z12" s="53" t="s">
        <v>28</v>
      </c>
      <c r="AA12" s="27" t="s">
        <v>28</v>
      </c>
      <c r="AB12" s="53" t="s">
        <v>28</v>
      </c>
      <c r="AC12" s="53" t="s">
        <v>29</v>
      </c>
      <c r="AD12" s="58"/>
      <c r="AE12" s="53" t="s">
        <v>28</v>
      </c>
      <c r="AF12" s="53" t="s">
        <v>28</v>
      </c>
      <c r="AG12" s="53" t="s">
        <v>28</v>
      </c>
      <c r="AH12" s="27" t="s">
        <v>28</v>
      </c>
      <c r="AI12" s="91">
        <f t="shared" si="3"/>
        <v>24</v>
      </c>
      <c r="AJ12" s="10">
        <f t="shared" si="0"/>
        <v>24</v>
      </c>
      <c r="AK12" s="10">
        <f t="shared" si="1"/>
        <v>0</v>
      </c>
      <c r="AL12" s="10">
        <f t="shared" si="2"/>
        <v>0</v>
      </c>
      <c r="AM12" s="56"/>
    </row>
    <row r="13" spans="1:39" ht="19.5" hidden="1" customHeight="1" x14ac:dyDescent="0.25">
      <c r="A13" s="50" t="s">
        <v>58</v>
      </c>
      <c r="B13" s="13">
        <v>114320</v>
      </c>
      <c r="C13" s="40" t="s">
        <v>59</v>
      </c>
      <c r="D13" s="88" t="s">
        <v>56</v>
      </c>
      <c r="E13" s="53" t="s">
        <v>28</v>
      </c>
      <c r="F13" s="27" t="s">
        <v>28</v>
      </c>
      <c r="G13" s="53" t="s">
        <v>28</v>
      </c>
      <c r="H13" s="53" t="s">
        <v>29</v>
      </c>
      <c r="I13" s="58"/>
      <c r="J13" s="53" t="s">
        <v>28</v>
      </c>
      <c r="K13" s="53" t="s">
        <v>28</v>
      </c>
      <c r="L13" s="53" t="s">
        <v>28</v>
      </c>
      <c r="M13" s="27" t="s">
        <v>28</v>
      </c>
      <c r="N13" s="53" t="s">
        <v>28</v>
      </c>
      <c r="O13" s="53" t="s">
        <v>29</v>
      </c>
      <c r="P13" s="58"/>
      <c r="Q13" s="53" t="s">
        <v>28</v>
      </c>
      <c r="R13" s="53" t="s">
        <v>28</v>
      </c>
      <c r="S13" s="53" t="s">
        <v>28</v>
      </c>
      <c r="T13" s="27" t="s">
        <v>28</v>
      </c>
      <c r="U13" s="53" t="s">
        <v>28</v>
      </c>
      <c r="V13" s="53" t="s">
        <v>29</v>
      </c>
      <c r="W13" s="58"/>
      <c r="X13" s="53" t="s">
        <v>28</v>
      </c>
      <c r="Y13" s="53" t="s">
        <v>28</v>
      </c>
      <c r="Z13" s="53" t="s">
        <v>28</v>
      </c>
      <c r="AA13" s="27" t="s">
        <v>28</v>
      </c>
      <c r="AB13" s="53" t="s">
        <v>28</v>
      </c>
      <c r="AC13" s="53" t="s">
        <v>29</v>
      </c>
      <c r="AD13" s="58"/>
      <c r="AE13" s="53" t="s">
        <v>28</v>
      </c>
      <c r="AF13" s="53" t="s">
        <v>28</v>
      </c>
      <c r="AG13" s="53" t="s">
        <v>28</v>
      </c>
      <c r="AH13" s="27" t="s">
        <v>28</v>
      </c>
      <c r="AI13" s="91">
        <f t="shared" si="3"/>
        <v>24</v>
      </c>
      <c r="AJ13" s="10">
        <f t="shared" si="0"/>
        <v>24</v>
      </c>
      <c r="AK13" s="10">
        <f t="shared" si="1"/>
        <v>0</v>
      </c>
      <c r="AL13" s="10">
        <f t="shared" si="2"/>
        <v>0</v>
      </c>
      <c r="AM13" s="56"/>
    </row>
    <row r="14" spans="1:39" ht="19.5" customHeight="1" x14ac:dyDescent="0.25">
      <c r="A14" s="50" t="s">
        <v>60</v>
      </c>
      <c r="B14" s="13" t="s">
        <v>61</v>
      </c>
      <c r="C14" s="40" t="s">
        <v>125</v>
      </c>
      <c r="D14" s="89" t="s">
        <v>63</v>
      </c>
      <c r="E14" s="53" t="s">
        <v>101</v>
      </c>
      <c r="F14" s="27"/>
      <c r="G14" s="53" t="s">
        <v>29</v>
      </c>
      <c r="H14" s="53" t="s">
        <v>101</v>
      </c>
      <c r="I14" s="53" t="s">
        <v>101</v>
      </c>
      <c r="J14" s="53" t="s">
        <v>101</v>
      </c>
      <c r="K14" s="53" t="s">
        <v>101</v>
      </c>
      <c r="L14" s="101" t="s">
        <v>108</v>
      </c>
      <c r="M14" s="27"/>
      <c r="N14" s="53" t="s">
        <v>29</v>
      </c>
      <c r="O14" s="53" t="s">
        <v>101</v>
      </c>
      <c r="P14" s="53" t="s">
        <v>101</v>
      </c>
      <c r="Q14" s="53" t="s">
        <v>101</v>
      </c>
      <c r="R14" s="53" t="s">
        <v>101</v>
      </c>
      <c r="S14" s="59" t="s">
        <v>69</v>
      </c>
      <c r="T14" s="27"/>
      <c r="U14" s="53" t="s">
        <v>29</v>
      </c>
      <c r="V14" s="53" t="s">
        <v>101</v>
      </c>
      <c r="W14" s="53" t="s">
        <v>101</v>
      </c>
      <c r="X14" s="53" t="s">
        <v>101</v>
      </c>
      <c r="Y14" s="53" t="s">
        <v>101</v>
      </c>
      <c r="Z14" s="53" t="s">
        <v>101</v>
      </c>
      <c r="AA14" s="27"/>
      <c r="AB14" s="53" t="s">
        <v>29</v>
      </c>
      <c r="AC14" s="53" t="s">
        <v>101</v>
      </c>
      <c r="AD14" s="59" t="s">
        <v>69</v>
      </c>
      <c r="AE14" s="53" t="s">
        <v>101</v>
      </c>
      <c r="AF14" s="53" t="s">
        <v>101</v>
      </c>
      <c r="AG14" s="53" t="s">
        <v>101</v>
      </c>
      <c r="AH14" s="27"/>
      <c r="AI14" s="91">
        <f>AJ14+AK14+AL14</f>
        <v>21</v>
      </c>
      <c r="AJ14" s="10">
        <f t="shared" si="0"/>
        <v>20</v>
      </c>
      <c r="AK14" s="10">
        <f t="shared" si="1"/>
        <v>0</v>
      </c>
      <c r="AL14" s="10">
        <f t="shared" si="2"/>
        <v>1</v>
      </c>
      <c r="AM14" s="56"/>
    </row>
    <row r="15" spans="1:39" ht="19.5" hidden="1" customHeight="1" x14ac:dyDescent="0.25">
      <c r="A15" s="50" t="s">
        <v>64</v>
      </c>
      <c r="B15" s="13">
        <v>113406</v>
      </c>
      <c r="C15" s="40" t="s">
        <v>65</v>
      </c>
      <c r="D15" s="88" t="s">
        <v>66</v>
      </c>
      <c r="E15" s="53" t="s">
        <v>28</v>
      </c>
      <c r="F15" s="27" t="s">
        <v>28</v>
      </c>
      <c r="G15" s="53" t="s">
        <v>28</v>
      </c>
      <c r="H15" s="53" t="s">
        <v>29</v>
      </c>
      <c r="I15" s="58"/>
      <c r="J15" s="53" t="s">
        <v>28</v>
      </c>
      <c r="K15" s="53" t="s">
        <v>28</v>
      </c>
      <c r="L15" s="53" t="s">
        <v>28</v>
      </c>
      <c r="M15" s="27" t="s">
        <v>28</v>
      </c>
      <c r="N15" s="53" t="s">
        <v>28</v>
      </c>
      <c r="O15" s="53" t="s">
        <v>29</v>
      </c>
      <c r="P15" s="58"/>
      <c r="Q15" s="53" t="s">
        <v>28</v>
      </c>
      <c r="R15" s="53" t="s">
        <v>28</v>
      </c>
      <c r="S15" s="53" t="s">
        <v>28</v>
      </c>
      <c r="T15" s="27" t="s">
        <v>28</v>
      </c>
      <c r="U15" s="53" t="s">
        <v>28</v>
      </c>
      <c r="V15" s="53" t="s">
        <v>29</v>
      </c>
      <c r="W15" s="58"/>
      <c r="X15" s="53" t="s">
        <v>28</v>
      </c>
      <c r="Y15" s="53" t="s">
        <v>28</v>
      </c>
      <c r="Z15" s="53" t="s">
        <v>28</v>
      </c>
      <c r="AA15" s="27" t="s">
        <v>28</v>
      </c>
      <c r="AB15" s="53" t="s">
        <v>28</v>
      </c>
      <c r="AC15" s="53" t="s">
        <v>29</v>
      </c>
      <c r="AD15" s="58"/>
      <c r="AE15" s="53" t="s">
        <v>28</v>
      </c>
      <c r="AF15" s="53" t="s">
        <v>28</v>
      </c>
      <c r="AG15" s="53" t="s">
        <v>28</v>
      </c>
      <c r="AH15" s="27" t="s">
        <v>69</v>
      </c>
      <c r="AI15" s="91">
        <f t="shared" si="3"/>
        <v>23</v>
      </c>
      <c r="AJ15" s="10">
        <f t="shared" si="0"/>
        <v>23</v>
      </c>
      <c r="AK15" s="10">
        <f t="shared" si="1"/>
        <v>0</v>
      </c>
      <c r="AL15" s="10">
        <f t="shared" si="2"/>
        <v>0</v>
      </c>
      <c r="AM15" s="56"/>
    </row>
    <row r="16" spans="1:39" ht="19.5" hidden="1" customHeight="1" x14ac:dyDescent="0.25">
      <c r="A16" s="50" t="s">
        <v>58</v>
      </c>
      <c r="B16" s="13">
        <v>114304</v>
      </c>
      <c r="C16" s="40" t="s">
        <v>116</v>
      </c>
      <c r="D16" s="88" t="s">
        <v>56</v>
      </c>
      <c r="E16" s="53"/>
      <c r="F16" s="27"/>
      <c r="G16" s="53"/>
      <c r="H16" s="57"/>
      <c r="I16" s="58"/>
      <c r="J16" s="53"/>
      <c r="K16" s="53"/>
      <c r="L16" s="53"/>
      <c r="M16" s="27"/>
      <c r="N16" s="53"/>
      <c r="O16" s="53"/>
      <c r="P16" s="58"/>
      <c r="Q16" s="53"/>
      <c r="R16" s="53"/>
      <c r="S16" s="53"/>
      <c r="T16" s="27"/>
      <c r="U16" s="53"/>
      <c r="V16" s="53"/>
      <c r="W16" s="58"/>
      <c r="X16" s="53"/>
      <c r="Y16" s="53" t="s">
        <v>28</v>
      </c>
      <c r="Z16" s="53" t="s">
        <v>28</v>
      </c>
      <c r="AA16" s="27" t="s">
        <v>28</v>
      </c>
      <c r="AB16" s="53" t="s">
        <v>28</v>
      </c>
      <c r="AC16" s="59" t="s">
        <v>69</v>
      </c>
      <c r="AD16" s="58"/>
      <c r="AE16" s="53" t="s">
        <v>28</v>
      </c>
      <c r="AF16" s="53" t="s">
        <v>28</v>
      </c>
      <c r="AG16" s="53" t="s">
        <v>28</v>
      </c>
      <c r="AH16" s="27" t="s">
        <v>28</v>
      </c>
      <c r="AI16" s="91">
        <f>AJ16+AK16+AL16</f>
        <v>8</v>
      </c>
      <c r="AJ16" s="10">
        <f t="shared" si="0"/>
        <v>8</v>
      </c>
      <c r="AK16" s="10">
        <f t="shared" si="1"/>
        <v>0</v>
      </c>
      <c r="AL16" s="10">
        <f t="shared" si="2"/>
        <v>0</v>
      </c>
      <c r="AM16" s="56"/>
    </row>
    <row r="17" spans="1:39" ht="19.5" hidden="1" customHeight="1" x14ac:dyDescent="0.25">
      <c r="A17" s="50" t="s">
        <v>64</v>
      </c>
      <c r="B17" s="13">
        <v>113407</v>
      </c>
      <c r="C17" s="40" t="s">
        <v>114</v>
      </c>
      <c r="D17" s="88" t="s">
        <v>115</v>
      </c>
      <c r="E17" s="53"/>
      <c r="F17" s="27"/>
      <c r="G17" s="53"/>
      <c r="H17" s="57"/>
      <c r="I17" s="58"/>
      <c r="J17" s="53"/>
      <c r="K17" s="53"/>
      <c r="L17" s="53"/>
      <c r="M17" s="27"/>
      <c r="N17" s="53"/>
      <c r="O17" s="53"/>
      <c r="P17" s="58"/>
      <c r="Q17" s="53"/>
      <c r="R17" s="53"/>
      <c r="S17" s="53"/>
      <c r="T17" s="27"/>
      <c r="U17" s="53"/>
      <c r="V17" s="53"/>
      <c r="W17" s="58"/>
      <c r="X17" s="53"/>
      <c r="Y17" s="53"/>
      <c r="Z17" s="53"/>
      <c r="AA17" s="27"/>
      <c r="AB17" s="53"/>
      <c r="AC17" s="53"/>
      <c r="AD17" s="58"/>
      <c r="AE17" s="53" t="s">
        <v>28</v>
      </c>
      <c r="AF17" s="53" t="s">
        <v>28</v>
      </c>
      <c r="AG17" s="53" t="s">
        <v>28</v>
      </c>
      <c r="AH17" s="27" t="s">
        <v>28</v>
      </c>
      <c r="AI17" s="91">
        <f t="shared" ref="AI17" si="4">AJ17+AK17+AL17</f>
        <v>4</v>
      </c>
      <c r="AJ17" s="10">
        <f t="shared" si="0"/>
        <v>4</v>
      </c>
      <c r="AK17" s="10">
        <f t="shared" si="1"/>
        <v>0</v>
      </c>
      <c r="AL17" s="10">
        <f t="shared" si="2"/>
        <v>0</v>
      </c>
      <c r="AM17" s="56"/>
    </row>
    <row r="18" spans="1:39" ht="19.5" hidden="1" customHeight="1" x14ac:dyDescent="0.25">
      <c r="A18" s="61"/>
      <c r="B18" s="45"/>
      <c r="C18" s="46" t="s">
        <v>67</v>
      </c>
      <c r="D18" s="47"/>
      <c r="E18" s="97"/>
      <c r="F18" s="58"/>
      <c r="G18" s="96"/>
      <c r="H18" s="96"/>
      <c r="I18" s="97"/>
      <c r="J18" s="96"/>
      <c r="K18" s="96"/>
      <c r="L18" s="97"/>
      <c r="M18" s="58"/>
      <c r="N18" s="97"/>
      <c r="O18" s="96"/>
      <c r="P18" s="97"/>
      <c r="Q18" s="96"/>
      <c r="R18" s="96"/>
      <c r="S18" s="97"/>
      <c r="T18" s="58"/>
      <c r="U18" s="97"/>
      <c r="V18" s="96"/>
      <c r="W18" s="97"/>
      <c r="X18" s="96"/>
      <c r="Y18" s="96"/>
      <c r="Z18" s="97"/>
      <c r="AA18" s="58"/>
      <c r="AB18" s="97"/>
      <c r="AC18" s="96"/>
      <c r="AD18" s="97"/>
      <c r="AE18" s="96"/>
      <c r="AF18" s="96"/>
      <c r="AG18" s="97"/>
      <c r="AH18" s="58"/>
      <c r="AI18" s="48"/>
      <c r="AJ18" s="49"/>
      <c r="AK18" s="49"/>
      <c r="AL18" s="49"/>
      <c r="AM18" s="65"/>
    </row>
    <row r="19" spans="1:39" ht="19.5" hidden="1" customHeight="1" x14ac:dyDescent="0.25">
      <c r="A19" s="66" t="s">
        <v>22</v>
      </c>
      <c r="B19" s="67" t="s">
        <v>23</v>
      </c>
      <c r="C19" s="24" t="s">
        <v>24</v>
      </c>
      <c r="D19" s="88" t="s">
        <v>25</v>
      </c>
      <c r="E19" s="53" t="s">
        <v>28</v>
      </c>
      <c r="F19" s="27" t="s">
        <v>28</v>
      </c>
      <c r="G19" s="53" t="s">
        <v>28</v>
      </c>
      <c r="H19" s="53" t="s">
        <v>29</v>
      </c>
      <c r="I19" s="58"/>
      <c r="J19" s="53" t="s">
        <v>28</v>
      </c>
      <c r="K19" s="53" t="s">
        <v>28</v>
      </c>
      <c r="L19" s="53" t="s">
        <v>28</v>
      </c>
      <c r="M19" s="27" t="s">
        <v>28</v>
      </c>
      <c r="N19" s="53" t="s">
        <v>28</v>
      </c>
      <c r="O19" s="53" t="s">
        <v>29</v>
      </c>
      <c r="P19" s="58"/>
      <c r="Q19" s="53" t="s">
        <v>28</v>
      </c>
      <c r="R19" s="53" t="s">
        <v>28</v>
      </c>
      <c r="S19" s="53" t="s">
        <v>28</v>
      </c>
      <c r="T19" s="27" t="s">
        <v>28</v>
      </c>
      <c r="U19" s="53" t="s">
        <v>28</v>
      </c>
      <c r="V19" s="53" t="s">
        <v>29</v>
      </c>
      <c r="W19" s="58"/>
      <c r="X19" s="53" t="s">
        <v>28</v>
      </c>
      <c r="Y19" s="53" t="s">
        <v>28</v>
      </c>
      <c r="Z19" s="53" t="s">
        <v>28</v>
      </c>
      <c r="AA19" s="27" t="s">
        <v>28</v>
      </c>
      <c r="AB19" s="53" t="s">
        <v>28</v>
      </c>
      <c r="AC19" s="53" t="s">
        <v>29</v>
      </c>
      <c r="AD19" s="58"/>
      <c r="AE19" s="53" t="s">
        <v>28</v>
      </c>
      <c r="AF19" s="53" t="s">
        <v>28</v>
      </c>
      <c r="AG19" s="53" t="s">
        <v>28</v>
      </c>
      <c r="AH19" s="27" t="s">
        <v>28</v>
      </c>
      <c r="AI19" s="92">
        <f>AJ19+AK19+AL19</f>
        <v>24</v>
      </c>
      <c r="AJ19" s="10">
        <f>COUNTIF(E19:AH19,"X")+COUNTIF(E19:AH19,"1/2")/2+COUNTIF(E19:AH19,"P/2")/2+COUNTIF(E19:AH19,"K/2")/2</f>
        <v>24</v>
      </c>
      <c r="AK19" s="10">
        <f>COUNTIF(E19:AH19,"P")+COUNTIF(E19:AH19,"P/2")/2</f>
        <v>0</v>
      </c>
      <c r="AL19" s="10">
        <f>COUNTIF(E19:AH19,"L")</f>
        <v>0</v>
      </c>
      <c r="AM19" s="56"/>
    </row>
    <row r="20" spans="1:39" ht="19.5" hidden="1" customHeight="1" x14ac:dyDescent="0.25">
      <c r="A20" s="66" t="s">
        <v>30</v>
      </c>
      <c r="B20" s="34">
        <v>113202</v>
      </c>
      <c r="C20" s="24" t="s">
        <v>51</v>
      </c>
      <c r="D20" s="88" t="s">
        <v>52</v>
      </c>
      <c r="E20" s="53" t="s">
        <v>28</v>
      </c>
      <c r="F20" s="27" t="s">
        <v>28</v>
      </c>
      <c r="G20" s="53" t="s">
        <v>28</v>
      </c>
      <c r="H20" s="53" t="s">
        <v>29</v>
      </c>
      <c r="I20" s="58"/>
      <c r="J20" s="53" t="s">
        <v>28</v>
      </c>
      <c r="K20" s="53" t="s">
        <v>28</v>
      </c>
      <c r="L20" s="53" t="s">
        <v>28</v>
      </c>
      <c r="M20" s="27" t="s">
        <v>28</v>
      </c>
      <c r="N20" s="53" t="s">
        <v>28</v>
      </c>
      <c r="O20" s="53" t="s">
        <v>29</v>
      </c>
      <c r="P20" s="58"/>
      <c r="Q20" s="53" t="s">
        <v>28</v>
      </c>
      <c r="R20" s="53" t="s">
        <v>28</v>
      </c>
      <c r="S20" s="53" t="s">
        <v>28</v>
      </c>
      <c r="T20" s="27" t="s">
        <v>28</v>
      </c>
      <c r="U20" s="53" t="s">
        <v>28</v>
      </c>
      <c r="V20" s="53" t="s">
        <v>29</v>
      </c>
      <c r="W20" s="58"/>
      <c r="X20" s="53" t="s">
        <v>28</v>
      </c>
      <c r="Y20" s="53" t="s">
        <v>28</v>
      </c>
      <c r="Z20" s="53" t="s">
        <v>28</v>
      </c>
      <c r="AA20" s="27" t="s">
        <v>28</v>
      </c>
      <c r="AB20" s="53" t="s">
        <v>28</v>
      </c>
      <c r="AC20" s="53" t="s">
        <v>29</v>
      </c>
      <c r="AD20" s="58"/>
      <c r="AE20" s="53" t="s">
        <v>28</v>
      </c>
      <c r="AF20" s="53" t="s">
        <v>28</v>
      </c>
      <c r="AG20" s="53" t="s">
        <v>28</v>
      </c>
      <c r="AH20" s="27" t="s">
        <v>28</v>
      </c>
      <c r="AI20" s="92">
        <f t="shared" ref="AI20:AI21" si="5">AJ20+AK20+AL20</f>
        <v>24</v>
      </c>
      <c r="AJ20" s="10">
        <f>COUNTIF(E20:AH20,"X")+COUNTIF(E20:AH20,"1/2")/2+COUNTIF(E20:AH20,"P/2")/2+COUNTIF(E20:AH20,"K/2")/2</f>
        <v>24</v>
      </c>
      <c r="AK20" s="10">
        <f>COUNTIF(E20:AH20,"P")+COUNTIF(E20:AH20,"P/2")/2</f>
        <v>0</v>
      </c>
      <c r="AL20" s="10">
        <f>COUNTIF(E20:AH20,"L")</f>
        <v>0</v>
      </c>
      <c r="AM20" s="56"/>
    </row>
    <row r="21" spans="1:39" ht="19.5" hidden="1" customHeight="1" x14ac:dyDescent="0.25">
      <c r="A21" s="66" t="s">
        <v>33</v>
      </c>
      <c r="B21" s="11" t="s">
        <v>44</v>
      </c>
      <c r="C21" s="24" t="s">
        <v>45</v>
      </c>
      <c r="D21" s="88" t="s">
        <v>46</v>
      </c>
      <c r="E21" s="53" t="s">
        <v>28</v>
      </c>
      <c r="F21" s="27" t="s">
        <v>28</v>
      </c>
      <c r="G21" s="53" t="s">
        <v>28</v>
      </c>
      <c r="H21" s="53" t="s">
        <v>29</v>
      </c>
      <c r="I21" s="58"/>
      <c r="J21" s="53" t="s">
        <v>28</v>
      </c>
      <c r="K21" s="53" t="s">
        <v>28</v>
      </c>
      <c r="L21" s="53" t="s">
        <v>28</v>
      </c>
      <c r="M21" s="27" t="s">
        <v>28</v>
      </c>
      <c r="N21" s="53" t="s">
        <v>28</v>
      </c>
      <c r="O21" s="53" t="s">
        <v>29</v>
      </c>
      <c r="P21" s="58"/>
      <c r="Q21" s="53" t="s">
        <v>28</v>
      </c>
      <c r="R21" s="53" t="s">
        <v>28</v>
      </c>
      <c r="S21" s="53" t="s">
        <v>28</v>
      </c>
      <c r="T21" s="27" t="s">
        <v>28</v>
      </c>
      <c r="U21" s="53" t="s">
        <v>28</v>
      </c>
      <c r="V21" s="53" t="s">
        <v>29</v>
      </c>
      <c r="W21" s="58"/>
      <c r="X21" s="53" t="s">
        <v>28</v>
      </c>
      <c r="Y21" s="53" t="s">
        <v>28</v>
      </c>
      <c r="Z21" s="53" t="s">
        <v>28</v>
      </c>
      <c r="AA21" s="27" t="s">
        <v>28</v>
      </c>
      <c r="AB21" s="53" t="s">
        <v>28</v>
      </c>
      <c r="AC21" s="53" t="s">
        <v>29</v>
      </c>
      <c r="AD21" s="58"/>
      <c r="AE21" s="53" t="s">
        <v>28</v>
      </c>
      <c r="AF21" s="53" t="s">
        <v>28</v>
      </c>
      <c r="AG21" s="53" t="s">
        <v>28</v>
      </c>
      <c r="AH21" s="27" t="s">
        <v>28</v>
      </c>
      <c r="AI21" s="92">
        <f t="shared" si="5"/>
        <v>24</v>
      </c>
      <c r="AJ21" s="10">
        <f>COUNTIF(E21:AH21,"X")+COUNTIF(E21:AH21,"1/2")/2+COUNTIF(E21:AH21,"P/2")/2+COUNTIF(E21:AH21,"K/2")/2</f>
        <v>24</v>
      </c>
      <c r="AK21" s="10">
        <f>COUNTIF(E21:AH21,"P")+COUNTIF(E21:AH21,"P/2")/2</f>
        <v>0</v>
      </c>
      <c r="AL21" s="10">
        <f>COUNTIF(E21:AH21,"L")</f>
        <v>0</v>
      </c>
      <c r="AM21" s="56"/>
    </row>
    <row r="22" spans="1:39" ht="19.5" hidden="1" customHeight="1" x14ac:dyDescent="0.25">
      <c r="A22" s="66" t="s">
        <v>39</v>
      </c>
      <c r="B22" s="12" t="s">
        <v>70</v>
      </c>
      <c r="C22" s="40" t="s">
        <v>71</v>
      </c>
      <c r="D22" s="87" t="s">
        <v>72</v>
      </c>
      <c r="E22" s="53" t="s">
        <v>28</v>
      </c>
      <c r="F22" s="27" t="s">
        <v>28</v>
      </c>
      <c r="G22" s="53" t="s">
        <v>28</v>
      </c>
      <c r="H22" s="53" t="s">
        <v>29</v>
      </c>
      <c r="I22" s="58"/>
      <c r="J22" s="53" t="s">
        <v>28</v>
      </c>
      <c r="K22" s="53" t="s">
        <v>28</v>
      </c>
      <c r="L22" s="53" t="s">
        <v>28</v>
      </c>
      <c r="M22" s="27" t="s">
        <v>28</v>
      </c>
      <c r="N22" s="53" t="s">
        <v>28</v>
      </c>
      <c r="O22" s="53" t="s">
        <v>29</v>
      </c>
      <c r="P22" s="58"/>
      <c r="Q22" s="53" t="s">
        <v>28</v>
      </c>
      <c r="R22" s="53" t="s">
        <v>28</v>
      </c>
      <c r="S22" s="53" t="s">
        <v>28</v>
      </c>
      <c r="T22" s="27" t="s">
        <v>26</v>
      </c>
      <c r="U22" s="53" t="s">
        <v>28</v>
      </c>
      <c r="V22" s="53" t="s">
        <v>29</v>
      </c>
      <c r="W22" s="58"/>
      <c r="X22" s="53" t="s">
        <v>28</v>
      </c>
      <c r="Y22" s="53" t="s">
        <v>28</v>
      </c>
      <c r="Z22" s="53" t="s">
        <v>28</v>
      </c>
      <c r="AA22" s="27" t="s">
        <v>28</v>
      </c>
      <c r="AB22" s="53" t="s">
        <v>28</v>
      </c>
      <c r="AC22" s="53" t="s">
        <v>29</v>
      </c>
      <c r="AD22" s="58"/>
      <c r="AE22" s="53" t="s">
        <v>28</v>
      </c>
      <c r="AF22" s="53" t="s">
        <v>28</v>
      </c>
      <c r="AG22" s="53" t="s">
        <v>28</v>
      </c>
      <c r="AH22" s="27" t="s">
        <v>28</v>
      </c>
      <c r="AI22" s="92">
        <f>AJ22+AK22+AL22</f>
        <v>24</v>
      </c>
      <c r="AJ22" s="10">
        <f>COUNTIF(E22:AH22,"X")+COUNTIF(E22:AH22,"1/2")/2+COUNTIF(E22:AH22,"P/2")/2+COUNTIF(E22:AH22,"K/2")/2</f>
        <v>23</v>
      </c>
      <c r="AK22" s="10">
        <f>COUNTIF(E22:AH22,"P")+COUNTIF(E22:AH22,"P/2")/2</f>
        <v>1</v>
      </c>
      <c r="AL22" s="10">
        <f>COUNTIF(E22:AH22,"L")</f>
        <v>0</v>
      </c>
      <c r="AM22" s="56"/>
    </row>
    <row r="23" spans="1:39" ht="19.5" customHeight="1" x14ac:dyDescent="0.25">
      <c r="A23" s="61"/>
      <c r="B23" s="45"/>
      <c r="C23" s="46" t="s">
        <v>74</v>
      </c>
      <c r="D23" s="47"/>
      <c r="E23" s="179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48"/>
      <c r="AJ23" s="49"/>
      <c r="AK23" s="49"/>
      <c r="AL23" s="49"/>
      <c r="AM23" s="65"/>
    </row>
    <row r="24" spans="1:39" ht="19.5" customHeight="1" x14ac:dyDescent="0.25">
      <c r="A24" s="14" t="s">
        <v>75</v>
      </c>
      <c r="B24" s="15"/>
      <c r="C24" s="15"/>
      <c r="D24" s="16"/>
      <c r="E24" s="177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71"/>
      <c r="AJ24" s="17"/>
      <c r="AK24" s="17"/>
      <c r="AL24" s="18"/>
      <c r="AM24" s="19"/>
    </row>
    <row r="25" spans="1:39" ht="19.5" customHeight="1" x14ac:dyDescent="0.25">
      <c r="A25" s="20"/>
      <c r="B25" s="21" t="s">
        <v>76</v>
      </c>
      <c r="C25" s="22"/>
      <c r="D25" s="88"/>
      <c r="E25" s="174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6"/>
      <c r="AI25" s="93"/>
      <c r="AJ25" s="10"/>
      <c r="AK25" s="10"/>
      <c r="AL25" s="10"/>
      <c r="AM25" s="24"/>
    </row>
    <row r="26" spans="1:39" ht="19.5" customHeight="1" x14ac:dyDescent="0.25">
      <c r="A26" s="25" t="s">
        <v>22</v>
      </c>
      <c r="B26" s="20">
        <v>114303</v>
      </c>
      <c r="C26" s="22" t="s">
        <v>77</v>
      </c>
      <c r="D26" s="90" t="s">
        <v>78</v>
      </c>
      <c r="E26" s="53" t="s">
        <v>101</v>
      </c>
      <c r="F26" s="27"/>
      <c r="G26" s="102" t="s">
        <v>27</v>
      </c>
      <c r="H26" s="53" t="s">
        <v>101</v>
      </c>
      <c r="I26" s="86" t="s">
        <v>101</v>
      </c>
      <c r="J26" s="86" t="s">
        <v>101</v>
      </c>
      <c r="K26" s="86" t="s">
        <v>101</v>
      </c>
      <c r="L26" s="101" t="s">
        <v>108</v>
      </c>
      <c r="M26" s="27"/>
      <c r="N26" s="53" t="s">
        <v>29</v>
      </c>
      <c r="O26" s="53" t="s">
        <v>101</v>
      </c>
      <c r="P26" s="102" t="s">
        <v>26</v>
      </c>
      <c r="Q26" s="102" t="s">
        <v>26</v>
      </c>
      <c r="R26" s="53" t="s">
        <v>101</v>
      </c>
      <c r="S26" s="53" t="s">
        <v>101</v>
      </c>
      <c r="T26" s="27"/>
      <c r="U26" s="53" t="s">
        <v>29</v>
      </c>
      <c r="V26" s="53" t="s">
        <v>101</v>
      </c>
      <c r="W26" s="53" t="s">
        <v>101</v>
      </c>
      <c r="X26" s="53" t="s">
        <v>101</v>
      </c>
      <c r="Y26" s="53" t="s">
        <v>101</v>
      </c>
      <c r="Z26" s="53" t="s">
        <v>101</v>
      </c>
      <c r="AA26" s="27"/>
      <c r="AB26" s="53" t="s">
        <v>29</v>
      </c>
      <c r="AC26" s="53" t="s">
        <v>101</v>
      </c>
      <c r="AD26" s="53" t="s">
        <v>101</v>
      </c>
      <c r="AE26" s="53" t="s">
        <v>101</v>
      </c>
      <c r="AF26" s="53" t="s">
        <v>101</v>
      </c>
      <c r="AG26" s="53" t="s">
        <v>101</v>
      </c>
      <c r="AH26" s="27"/>
      <c r="AI26" s="94">
        <f>AJ26+AK26+AL26</f>
        <v>23</v>
      </c>
      <c r="AJ26" s="10">
        <v>19.5</v>
      </c>
      <c r="AK26" s="10">
        <f>COUNTIF(E26:AH26,"P")+COUNTIF(E26:AH26,"P/2")/2</f>
        <v>2.5</v>
      </c>
      <c r="AL26" s="10">
        <f t="shared" ref="AL26:AL37" si="6">COUNTIF(E26:AH26,"L")</f>
        <v>1</v>
      </c>
      <c r="AM26" s="24"/>
    </row>
    <row r="27" spans="1:39" ht="19.5" customHeight="1" x14ac:dyDescent="0.25">
      <c r="A27" s="25" t="s">
        <v>30</v>
      </c>
      <c r="B27" s="20">
        <v>114301</v>
      </c>
      <c r="C27" s="22" t="s">
        <v>79</v>
      </c>
      <c r="D27" s="90" t="s">
        <v>80</v>
      </c>
      <c r="E27" s="53" t="s">
        <v>101</v>
      </c>
      <c r="F27" s="27"/>
      <c r="G27" s="53" t="s">
        <v>29</v>
      </c>
      <c r="H27" s="53" t="s">
        <v>101</v>
      </c>
      <c r="I27" s="86" t="s">
        <v>101</v>
      </c>
      <c r="J27" s="86" t="s">
        <v>101</v>
      </c>
      <c r="K27" s="86" t="s">
        <v>101</v>
      </c>
      <c r="L27" s="101" t="s">
        <v>108</v>
      </c>
      <c r="M27" s="27"/>
      <c r="N27" s="53" t="s">
        <v>29</v>
      </c>
      <c r="O27" s="53" t="s">
        <v>101</v>
      </c>
      <c r="P27" s="53" t="s">
        <v>101</v>
      </c>
      <c r="Q27" s="53" t="s">
        <v>101</v>
      </c>
      <c r="R27" s="53" t="s">
        <v>101</v>
      </c>
      <c r="S27" s="53" t="s">
        <v>101</v>
      </c>
      <c r="T27" s="27"/>
      <c r="U27" s="53" t="s">
        <v>29</v>
      </c>
      <c r="V27" s="53" t="s">
        <v>101</v>
      </c>
      <c r="W27" s="53" t="s">
        <v>101</v>
      </c>
      <c r="X27" s="53" t="s">
        <v>101</v>
      </c>
      <c r="Y27" s="53" t="s">
        <v>101</v>
      </c>
      <c r="Z27" s="53" t="s">
        <v>101</v>
      </c>
      <c r="AA27" s="27"/>
      <c r="AB27" s="53" t="s">
        <v>29</v>
      </c>
      <c r="AC27" s="53" t="s">
        <v>101</v>
      </c>
      <c r="AD27" s="53" t="s">
        <v>101</v>
      </c>
      <c r="AE27" s="53" t="s">
        <v>101</v>
      </c>
      <c r="AF27" s="53" t="s">
        <v>101</v>
      </c>
      <c r="AG27" s="53" t="s">
        <v>101</v>
      </c>
      <c r="AH27" s="27"/>
      <c r="AI27" s="94">
        <f t="shared" ref="AI27:AI42" si="7">AJ27+AK27+AL27</f>
        <v>23</v>
      </c>
      <c r="AJ27" s="10">
        <f>COUNTIF(E27:AH27,"X")+COUNTIF(E27:AH27,"1/2")/2+COUNTIF(E27:AH27,"P/2")/2+COUNTIF(E27:AH27,"K/2")/2</f>
        <v>22</v>
      </c>
      <c r="AK27" s="10">
        <f t="shared" ref="AK27:AK37" si="8">COUNTIF(E27:AH27,"P")+COUNTIF(E27:AH27,"P/2")/2</f>
        <v>0</v>
      </c>
      <c r="AL27" s="10">
        <f t="shared" si="6"/>
        <v>1</v>
      </c>
      <c r="AM27" s="24"/>
    </row>
    <row r="28" spans="1:39" ht="19.5" customHeight="1" x14ac:dyDescent="0.25">
      <c r="A28" s="25" t="s">
        <v>33</v>
      </c>
      <c r="B28" s="20">
        <v>114302</v>
      </c>
      <c r="C28" s="22" t="s">
        <v>128</v>
      </c>
      <c r="D28" s="90" t="s">
        <v>80</v>
      </c>
      <c r="E28" s="53" t="s">
        <v>101</v>
      </c>
      <c r="F28" s="27"/>
      <c r="G28" s="53" t="s">
        <v>29</v>
      </c>
      <c r="H28" s="53" t="s">
        <v>101</v>
      </c>
      <c r="I28" s="86" t="s">
        <v>101</v>
      </c>
      <c r="J28" s="86" t="s">
        <v>101</v>
      </c>
      <c r="K28" s="86" t="s">
        <v>101</v>
      </c>
      <c r="L28" s="101" t="s">
        <v>108</v>
      </c>
      <c r="M28" s="27"/>
      <c r="N28" s="53" t="s">
        <v>29</v>
      </c>
      <c r="O28" s="53" t="s">
        <v>101</v>
      </c>
      <c r="P28" s="53" t="s">
        <v>101</v>
      </c>
      <c r="Q28" s="53" t="s">
        <v>101</v>
      </c>
      <c r="R28" s="53" t="s">
        <v>101</v>
      </c>
      <c r="S28" s="53" t="s">
        <v>101</v>
      </c>
      <c r="T28" s="27"/>
      <c r="U28" s="53" t="s">
        <v>29</v>
      </c>
      <c r="V28" s="53" t="s">
        <v>101</v>
      </c>
      <c r="W28" s="53" t="s">
        <v>101</v>
      </c>
      <c r="X28" s="53" t="s">
        <v>101</v>
      </c>
      <c r="Y28" s="53" t="s">
        <v>101</v>
      </c>
      <c r="Z28" s="53" t="s">
        <v>101</v>
      </c>
      <c r="AA28" s="27"/>
      <c r="AB28" s="53" t="s">
        <v>29</v>
      </c>
      <c r="AC28" s="53" t="s">
        <v>101</v>
      </c>
      <c r="AD28" s="53" t="s">
        <v>101</v>
      </c>
      <c r="AE28" s="53" t="s">
        <v>101</v>
      </c>
      <c r="AF28" s="53" t="s">
        <v>101</v>
      </c>
      <c r="AG28" s="102" t="s">
        <v>27</v>
      </c>
      <c r="AH28" s="27"/>
      <c r="AI28" s="94">
        <f t="shared" si="7"/>
        <v>22.5</v>
      </c>
      <c r="AJ28" s="10">
        <f>COUNTIF(E28:AH28,"X")+COUNTIF(E28:AH28,"1/2")/2+COUNTIF(E28:AH28,"P/2")/2+COUNTIF(E28:AH28,"K/2")/2-0.5</f>
        <v>21</v>
      </c>
      <c r="AK28" s="10">
        <f t="shared" si="8"/>
        <v>0.5</v>
      </c>
      <c r="AL28" s="10">
        <f t="shared" si="6"/>
        <v>1</v>
      </c>
      <c r="AM28" s="24"/>
    </row>
    <row r="29" spans="1:39" ht="19.5" customHeight="1" x14ac:dyDescent="0.25">
      <c r="A29" s="25" t="s">
        <v>36</v>
      </c>
      <c r="B29" s="20">
        <v>114304</v>
      </c>
      <c r="C29" s="22" t="s">
        <v>82</v>
      </c>
      <c r="D29" s="90" t="s">
        <v>80</v>
      </c>
      <c r="E29" s="53" t="s">
        <v>101</v>
      </c>
      <c r="F29" s="27"/>
      <c r="G29" s="53" t="s">
        <v>29</v>
      </c>
      <c r="H29" s="53" t="s">
        <v>101</v>
      </c>
      <c r="I29" s="86" t="s">
        <v>101</v>
      </c>
      <c r="J29" s="86" t="s">
        <v>101</v>
      </c>
      <c r="K29" s="86" t="s">
        <v>101</v>
      </c>
      <c r="L29" s="101" t="s">
        <v>108</v>
      </c>
      <c r="M29" s="27"/>
      <c r="N29" s="53" t="s">
        <v>29</v>
      </c>
      <c r="O29" s="53" t="s">
        <v>101</v>
      </c>
      <c r="P29" s="53" t="s">
        <v>101</v>
      </c>
      <c r="Q29" s="53" t="s">
        <v>101</v>
      </c>
      <c r="R29" s="53" t="s">
        <v>101</v>
      </c>
      <c r="S29" s="53" t="s">
        <v>101</v>
      </c>
      <c r="T29" s="27"/>
      <c r="U29" s="53" t="s">
        <v>29</v>
      </c>
      <c r="V29" s="53" t="s">
        <v>101</v>
      </c>
      <c r="W29" s="53" t="s">
        <v>101</v>
      </c>
      <c r="X29" s="53" t="s">
        <v>101</v>
      </c>
      <c r="Y29" s="53" t="s">
        <v>101</v>
      </c>
      <c r="Z29" s="53" t="s">
        <v>101</v>
      </c>
      <c r="AA29" s="27"/>
      <c r="AB29" s="53" t="s">
        <v>29</v>
      </c>
      <c r="AC29" s="53" t="s">
        <v>101</v>
      </c>
      <c r="AD29" s="53" t="s">
        <v>101</v>
      </c>
      <c r="AE29" s="102" t="s">
        <v>27</v>
      </c>
      <c r="AF29" s="53" t="s">
        <v>101</v>
      </c>
      <c r="AG29" s="102" t="s">
        <v>26</v>
      </c>
      <c r="AH29" s="27"/>
      <c r="AI29" s="94">
        <f t="shared" si="7"/>
        <v>23</v>
      </c>
      <c r="AJ29" s="10">
        <f>COUNTIF(E29:AH29,"X")+COUNTIF(E29:AH29,"1/2")/2+COUNTIF(E29:AH29,"P/2")/2+COUNTIF(E29:AH29,"K/2")/2</f>
        <v>20.5</v>
      </c>
      <c r="AK29" s="10">
        <f t="shared" si="8"/>
        <v>1.5</v>
      </c>
      <c r="AL29" s="10">
        <f t="shared" si="6"/>
        <v>1</v>
      </c>
      <c r="AM29" s="24"/>
    </row>
    <row r="30" spans="1:39" ht="19.5" customHeight="1" x14ac:dyDescent="0.25">
      <c r="A30" s="25" t="s">
        <v>39</v>
      </c>
      <c r="B30" s="20">
        <v>114305</v>
      </c>
      <c r="C30" s="22" t="s">
        <v>83</v>
      </c>
      <c r="D30" s="90" t="s">
        <v>80</v>
      </c>
      <c r="E30" s="53" t="s">
        <v>101</v>
      </c>
      <c r="F30" s="27"/>
      <c r="G30" s="53" t="s">
        <v>29</v>
      </c>
      <c r="H30" s="53" t="s">
        <v>101</v>
      </c>
      <c r="I30" s="102" t="s">
        <v>26</v>
      </c>
      <c r="J30" s="86" t="s">
        <v>101</v>
      </c>
      <c r="K30" s="86" t="s">
        <v>101</v>
      </c>
      <c r="L30" s="101" t="s">
        <v>108</v>
      </c>
      <c r="M30" s="27"/>
      <c r="N30" s="53" t="s">
        <v>29</v>
      </c>
      <c r="O30" s="53" t="s">
        <v>101</v>
      </c>
      <c r="P30" s="102" t="s">
        <v>27</v>
      </c>
      <c r="Q30" s="53" t="s">
        <v>101</v>
      </c>
      <c r="R30" s="53" t="s">
        <v>101</v>
      </c>
      <c r="S30" s="102" t="s">
        <v>26</v>
      </c>
      <c r="T30" s="27"/>
      <c r="U30" s="53" t="s">
        <v>29</v>
      </c>
      <c r="V30" s="53" t="s">
        <v>101</v>
      </c>
      <c r="W30" s="53" t="s">
        <v>101</v>
      </c>
      <c r="X30" s="53" t="s">
        <v>101</v>
      </c>
      <c r="Y30" s="53" t="s">
        <v>101</v>
      </c>
      <c r="Z30" s="53" t="s">
        <v>101</v>
      </c>
      <c r="AA30" s="27"/>
      <c r="AB30" s="53" t="s">
        <v>29</v>
      </c>
      <c r="AC30" s="53" t="s">
        <v>101</v>
      </c>
      <c r="AD30" s="53" t="s">
        <v>101</v>
      </c>
      <c r="AE30" s="53" t="s">
        <v>101</v>
      </c>
      <c r="AF30" s="53" t="s">
        <v>101</v>
      </c>
      <c r="AG30" s="53" t="s">
        <v>101</v>
      </c>
      <c r="AH30" s="27"/>
      <c r="AI30" s="94">
        <f t="shared" si="7"/>
        <v>23</v>
      </c>
      <c r="AJ30" s="10">
        <f>COUNTIF(E30:AH30,"X")+COUNTIF(E30:AH30,"1/2")/2+COUNTIF(E30:AH30,"P/2")/2+COUNTIF(E30:AH30,"K/2")/2</f>
        <v>19.5</v>
      </c>
      <c r="AK30" s="10">
        <f t="shared" si="8"/>
        <v>2.5</v>
      </c>
      <c r="AL30" s="10">
        <f t="shared" si="6"/>
        <v>1</v>
      </c>
      <c r="AM30" s="24"/>
    </row>
    <row r="31" spans="1:39" ht="19.5" customHeight="1" x14ac:dyDescent="0.25">
      <c r="A31" s="25" t="s">
        <v>43</v>
      </c>
      <c r="B31" s="37">
        <v>114322</v>
      </c>
      <c r="C31" s="24" t="s">
        <v>68</v>
      </c>
      <c r="D31" s="90" t="s">
        <v>80</v>
      </c>
      <c r="E31" s="53" t="s">
        <v>101</v>
      </c>
      <c r="F31" s="27"/>
      <c r="G31" s="59" t="s">
        <v>69</v>
      </c>
      <c r="H31" s="53" t="s">
        <v>101</v>
      </c>
      <c r="I31" s="86" t="s">
        <v>101</v>
      </c>
      <c r="J31" s="86" t="s">
        <v>101</v>
      </c>
      <c r="K31" s="86" t="s">
        <v>101</v>
      </c>
      <c r="L31" s="101" t="s">
        <v>108</v>
      </c>
      <c r="M31" s="27"/>
      <c r="N31" s="59" t="s">
        <v>69</v>
      </c>
      <c r="O31" s="53" t="s">
        <v>101</v>
      </c>
      <c r="P31" s="53" t="s">
        <v>101</v>
      </c>
      <c r="Q31" s="53" t="s">
        <v>101</v>
      </c>
      <c r="R31" s="53" t="s">
        <v>101</v>
      </c>
      <c r="S31" s="53" t="s">
        <v>101</v>
      </c>
      <c r="T31" s="27"/>
      <c r="U31" s="59" t="s">
        <v>69</v>
      </c>
      <c r="V31" s="53" t="s">
        <v>101</v>
      </c>
      <c r="W31" s="53" t="s">
        <v>101</v>
      </c>
      <c r="X31" s="53" t="s">
        <v>101</v>
      </c>
      <c r="Y31" s="59" t="s">
        <v>29</v>
      </c>
      <c r="Z31" s="53" t="s">
        <v>101</v>
      </c>
      <c r="AA31" s="27"/>
      <c r="AB31" s="53" t="s">
        <v>29</v>
      </c>
      <c r="AC31" s="53" t="s">
        <v>101</v>
      </c>
      <c r="AD31" s="53" t="s">
        <v>101</v>
      </c>
      <c r="AE31" s="53" t="s">
        <v>101</v>
      </c>
      <c r="AF31" s="53" t="s">
        <v>101</v>
      </c>
      <c r="AG31" s="59" t="s">
        <v>69</v>
      </c>
      <c r="AH31" s="27"/>
      <c r="AI31" s="92">
        <f>AJ31+AK31+AL31</f>
        <v>19</v>
      </c>
      <c r="AJ31" s="10">
        <f>COUNTIF(E31:AH31,"X")+COUNTIF(E31:AH31,"1/2")/2+COUNTIF(E31:AH31,"P/2")/2+COUNTIF(E31:AH31,"K/2")/2-1</f>
        <v>18</v>
      </c>
      <c r="AK31" s="10">
        <f>COUNTIF(E31:AH31,"P")+COUNTIF(E31:AH31,"P/2")/2</f>
        <v>0</v>
      </c>
      <c r="AL31" s="10">
        <f t="shared" si="6"/>
        <v>1</v>
      </c>
      <c r="AM31" s="56"/>
    </row>
    <row r="32" spans="1:39" ht="19.5" customHeight="1" x14ac:dyDescent="0.25">
      <c r="A32" s="25" t="s">
        <v>47</v>
      </c>
      <c r="B32" s="28">
        <v>114321</v>
      </c>
      <c r="C32" s="29" t="s">
        <v>85</v>
      </c>
      <c r="D32" s="90" t="s">
        <v>80</v>
      </c>
      <c r="E32" s="53" t="s">
        <v>101</v>
      </c>
      <c r="F32" s="27"/>
      <c r="G32" s="53" t="s">
        <v>29</v>
      </c>
      <c r="H32" s="53" t="s">
        <v>101</v>
      </c>
      <c r="I32" s="59" t="s">
        <v>69</v>
      </c>
      <c r="J32" s="86" t="s">
        <v>101</v>
      </c>
      <c r="K32" s="59" t="s">
        <v>69</v>
      </c>
      <c r="L32" s="101" t="s">
        <v>108</v>
      </c>
      <c r="M32" s="27"/>
      <c r="N32" s="53" t="s">
        <v>29</v>
      </c>
      <c r="O32" s="53" t="s">
        <v>101</v>
      </c>
      <c r="P32" s="53" t="s">
        <v>101</v>
      </c>
      <c r="Q32" s="53" t="s">
        <v>101</v>
      </c>
      <c r="R32" s="53" t="s">
        <v>101</v>
      </c>
      <c r="S32" s="53" t="s">
        <v>101</v>
      </c>
      <c r="T32" s="27"/>
      <c r="U32" s="53" t="s">
        <v>29</v>
      </c>
      <c r="V32" s="53"/>
      <c r="W32" s="53"/>
      <c r="X32" s="53"/>
      <c r="Y32" s="53"/>
      <c r="Z32" s="53"/>
      <c r="AA32" s="27"/>
      <c r="AB32" s="53"/>
      <c r="AC32" s="53"/>
      <c r="AD32" s="53"/>
      <c r="AE32" s="53"/>
      <c r="AF32" s="53"/>
      <c r="AG32" s="53"/>
      <c r="AH32" s="27"/>
      <c r="AI32" s="94">
        <f t="shared" ref="AI32:AI36" si="9">AJ32+AK32+AL32</f>
        <v>10.5</v>
      </c>
      <c r="AJ32" s="10">
        <f t="shared" ref="AJ32:AJ37" si="10">COUNTIF(E32:AH32,"X")+COUNTIF(E32:AH32,"1/2")/2+COUNTIF(E32:AH32,"P/2")/2+COUNTIF(E32:AH32,"K/2")/2</f>
        <v>9.5</v>
      </c>
      <c r="AK32" s="10">
        <f t="shared" si="8"/>
        <v>0</v>
      </c>
      <c r="AL32" s="10">
        <f t="shared" si="6"/>
        <v>1</v>
      </c>
      <c r="AM32" s="24"/>
    </row>
    <row r="33" spans="1:40" ht="19.5" customHeight="1" x14ac:dyDescent="0.25">
      <c r="A33" s="25" t="s">
        <v>50</v>
      </c>
      <c r="B33" s="39">
        <v>114526</v>
      </c>
      <c r="C33" s="29" t="s">
        <v>120</v>
      </c>
      <c r="D33" s="90" t="s">
        <v>80</v>
      </c>
      <c r="E33" s="53" t="s">
        <v>101</v>
      </c>
      <c r="F33" s="27"/>
      <c r="G33" s="59" t="s">
        <v>69</v>
      </c>
      <c r="H33" s="59" t="s">
        <v>69</v>
      </c>
      <c r="I33" s="59" t="s">
        <v>69</v>
      </c>
      <c r="J33" s="59" t="s">
        <v>69</v>
      </c>
      <c r="K33" s="59" t="s">
        <v>69</v>
      </c>
      <c r="L33" s="101" t="s">
        <v>108</v>
      </c>
      <c r="M33" s="27"/>
      <c r="N33" s="53" t="s">
        <v>29</v>
      </c>
      <c r="O33" s="59" t="s">
        <v>69</v>
      </c>
      <c r="P33" s="53" t="s">
        <v>101</v>
      </c>
      <c r="Q33" s="59" t="s">
        <v>29</v>
      </c>
      <c r="R33" s="59" t="s">
        <v>69</v>
      </c>
      <c r="S33" s="59" t="s">
        <v>69</v>
      </c>
      <c r="T33" s="27"/>
      <c r="U33" s="53"/>
      <c r="V33" s="53"/>
      <c r="W33" s="53"/>
      <c r="X33" s="53"/>
      <c r="Y33" s="53"/>
      <c r="Z33" s="53"/>
      <c r="AA33" s="27"/>
      <c r="AB33" s="53"/>
      <c r="AC33" s="53"/>
      <c r="AD33" s="53"/>
      <c r="AE33" s="53"/>
      <c r="AF33" s="53"/>
      <c r="AG33" s="53"/>
      <c r="AH33" s="27"/>
      <c r="AI33" s="94">
        <f>AJ33+AK33+AL33</f>
        <v>4</v>
      </c>
      <c r="AJ33" s="10">
        <f t="shared" si="10"/>
        <v>3</v>
      </c>
      <c r="AK33" s="10">
        <f t="shared" si="8"/>
        <v>0</v>
      </c>
      <c r="AL33" s="10">
        <f t="shared" si="6"/>
        <v>1</v>
      </c>
      <c r="AM33" s="40"/>
    </row>
    <row r="34" spans="1:40" ht="19.5" customHeight="1" x14ac:dyDescent="0.25">
      <c r="A34" s="25" t="s">
        <v>53</v>
      </c>
      <c r="B34" s="39">
        <v>114323</v>
      </c>
      <c r="C34" s="29" t="s">
        <v>121</v>
      </c>
      <c r="D34" s="90" t="s">
        <v>124</v>
      </c>
      <c r="E34" s="59" t="s">
        <v>29</v>
      </c>
      <c r="F34" s="27"/>
      <c r="G34" s="53" t="s">
        <v>29</v>
      </c>
      <c r="H34" s="53" t="s">
        <v>101</v>
      </c>
      <c r="I34" s="86" t="s">
        <v>101</v>
      </c>
      <c r="J34" s="86" t="s">
        <v>101</v>
      </c>
      <c r="K34" s="86" t="s">
        <v>101</v>
      </c>
      <c r="L34" s="101" t="s">
        <v>108</v>
      </c>
      <c r="M34" s="27"/>
      <c r="N34" s="53" t="s">
        <v>29</v>
      </c>
      <c r="O34" s="53" t="s">
        <v>101</v>
      </c>
      <c r="P34" s="53" t="s">
        <v>101</v>
      </c>
      <c r="Q34" s="53" t="s">
        <v>101</v>
      </c>
      <c r="R34" s="53" t="s">
        <v>101</v>
      </c>
      <c r="S34" s="53" t="s">
        <v>101</v>
      </c>
      <c r="T34" s="27"/>
      <c r="U34" s="53" t="s">
        <v>29</v>
      </c>
      <c r="V34" s="53" t="s">
        <v>101</v>
      </c>
      <c r="W34" s="59" t="s">
        <v>29</v>
      </c>
      <c r="X34" s="59" t="s">
        <v>69</v>
      </c>
      <c r="Y34" s="53"/>
      <c r="Z34" s="53" t="s">
        <v>101</v>
      </c>
      <c r="AA34" s="27"/>
      <c r="AB34" s="53"/>
      <c r="AC34" s="53" t="s">
        <v>101</v>
      </c>
      <c r="AD34" s="53"/>
      <c r="AE34" s="53" t="s">
        <v>101</v>
      </c>
      <c r="AF34" s="53"/>
      <c r="AG34" s="53" t="s">
        <v>101</v>
      </c>
      <c r="AH34" s="27"/>
      <c r="AI34" s="94">
        <f t="shared" si="9"/>
        <v>17.5</v>
      </c>
      <c r="AJ34" s="10">
        <f t="shared" si="10"/>
        <v>16.5</v>
      </c>
      <c r="AK34" s="10">
        <f t="shared" si="8"/>
        <v>0</v>
      </c>
      <c r="AL34" s="10">
        <f t="shared" si="6"/>
        <v>1</v>
      </c>
      <c r="AM34" s="40"/>
    </row>
    <row r="35" spans="1:40" ht="19.5" customHeight="1" x14ac:dyDescent="0.25">
      <c r="A35" s="25" t="s">
        <v>58</v>
      </c>
      <c r="B35" s="39">
        <v>114324</v>
      </c>
      <c r="C35" s="29" t="s">
        <v>122</v>
      </c>
      <c r="D35" s="90" t="s">
        <v>80</v>
      </c>
      <c r="E35" s="53" t="s">
        <v>101</v>
      </c>
      <c r="F35" s="27"/>
      <c r="G35" s="53" t="s">
        <v>29</v>
      </c>
      <c r="H35" s="53" t="s">
        <v>101</v>
      </c>
      <c r="I35" s="86" t="s">
        <v>101</v>
      </c>
      <c r="J35" s="86" t="s">
        <v>101</v>
      </c>
      <c r="K35" s="59" t="s">
        <v>69</v>
      </c>
      <c r="L35" s="101" t="s">
        <v>108</v>
      </c>
      <c r="M35" s="27"/>
      <c r="N35" s="53" t="s">
        <v>29</v>
      </c>
      <c r="O35" s="59" t="s">
        <v>69</v>
      </c>
      <c r="P35" s="53" t="s">
        <v>101</v>
      </c>
      <c r="Q35" s="59" t="s">
        <v>69</v>
      </c>
      <c r="R35" s="59" t="s">
        <v>29</v>
      </c>
      <c r="S35" s="59" t="s">
        <v>69</v>
      </c>
      <c r="T35" s="27"/>
      <c r="U35" s="53" t="s">
        <v>29</v>
      </c>
      <c r="V35" s="53" t="s">
        <v>101</v>
      </c>
      <c r="W35" s="53" t="s">
        <v>101</v>
      </c>
      <c r="X35" s="59" t="s">
        <v>69</v>
      </c>
      <c r="Y35" s="59" t="s">
        <v>69</v>
      </c>
      <c r="Z35" s="59" t="s">
        <v>69</v>
      </c>
      <c r="AA35" s="27"/>
      <c r="AB35" s="59" t="s">
        <v>69</v>
      </c>
      <c r="AC35" s="59" t="s">
        <v>69</v>
      </c>
      <c r="AD35" s="59" t="s">
        <v>69</v>
      </c>
      <c r="AE35" s="59" t="s">
        <v>69</v>
      </c>
      <c r="AF35" s="59" t="s">
        <v>69</v>
      </c>
      <c r="AG35" s="59" t="s">
        <v>69</v>
      </c>
      <c r="AH35" s="27"/>
      <c r="AI35" s="94">
        <f t="shared" si="9"/>
        <v>10</v>
      </c>
      <c r="AJ35" s="10">
        <f t="shared" si="10"/>
        <v>9</v>
      </c>
      <c r="AK35" s="10">
        <f t="shared" si="8"/>
        <v>0</v>
      </c>
      <c r="AL35" s="10">
        <f t="shared" si="6"/>
        <v>1</v>
      </c>
      <c r="AM35" s="40"/>
    </row>
    <row r="36" spans="1:40" ht="19.5" customHeight="1" x14ac:dyDescent="0.25">
      <c r="A36" s="25" t="s">
        <v>60</v>
      </c>
      <c r="B36" s="75">
        <v>114327</v>
      </c>
      <c r="C36" s="40" t="s">
        <v>123</v>
      </c>
      <c r="D36" s="26" t="s">
        <v>80</v>
      </c>
      <c r="E36" s="53" t="s">
        <v>101</v>
      </c>
      <c r="F36" s="27"/>
      <c r="G36" s="59" t="s">
        <v>69</v>
      </c>
      <c r="H36" s="53" t="s">
        <v>101</v>
      </c>
      <c r="I36" s="53" t="s">
        <v>101</v>
      </c>
      <c r="J36" s="86" t="s">
        <v>101</v>
      </c>
      <c r="K36" s="59" t="s">
        <v>69</v>
      </c>
      <c r="L36" s="101" t="s">
        <v>108</v>
      </c>
      <c r="M36" s="27"/>
      <c r="N36" s="53" t="s">
        <v>29</v>
      </c>
      <c r="O36" s="53" t="s">
        <v>101</v>
      </c>
      <c r="P36" s="59" t="s">
        <v>69</v>
      </c>
      <c r="Q36" s="59" t="s">
        <v>29</v>
      </c>
      <c r="R36" s="59" t="s">
        <v>69</v>
      </c>
      <c r="S36" s="53" t="s">
        <v>101</v>
      </c>
      <c r="T36" s="27"/>
      <c r="U36" s="53" t="s">
        <v>29</v>
      </c>
      <c r="V36" s="53" t="s">
        <v>101</v>
      </c>
      <c r="W36" s="53" t="s">
        <v>101</v>
      </c>
      <c r="X36" s="53" t="s">
        <v>101</v>
      </c>
      <c r="Y36" s="59" t="s">
        <v>69</v>
      </c>
      <c r="Z36" s="59" t="s">
        <v>69</v>
      </c>
      <c r="AA36" s="27"/>
      <c r="AB36" s="59" t="s">
        <v>69</v>
      </c>
      <c r="AC36" s="59" t="s">
        <v>69</v>
      </c>
      <c r="AD36" s="59" t="s">
        <v>69</v>
      </c>
      <c r="AE36" s="59" t="s">
        <v>69</v>
      </c>
      <c r="AF36" s="59" t="s">
        <v>69</v>
      </c>
      <c r="AG36" s="59" t="s">
        <v>69</v>
      </c>
      <c r="AH36" s="27"/>
      <c r="AI36" s="73">
        <f t="shared" si="9"/>
        <v>11.5</v>
      </c>
      <c r="AJ36" s="10">
        <f t="shared" si="10"/>
        <v>10.5</v>
      </c>
      <c r="AK36" s="10">
        <f t="shared" si="8"/>
        <v>0</v>
      </c>
      <c r="AL36" s="10">
        <f t="shared" si="6"/>
        <v>1</v>
      </c>
      <c r="AM36" s="56"/>
    </row>
    <row r="37" spans="1:40" ht="19.5" customHeight="1" x14ac:dyDescent="0.25">
      <c r="A37" s="25" t="s">
        <v>64</v>
      </c>
      <c r="B37" s="25"/>
      <c r="C37" s="40" t="s">
        <v>126</v>
      </c>
      <c r="D37" s="26" t="s">
        <v>80</v>
      </c>
      <c r="E37" s="53" t="s">
        <v>101</v>
      </c>
      <c r="F37" s="100"/>
      <c r="G37" s="53" t="s">
        <v>29</v>
      </c>
      <c r="H37" s="53" t="s">
        <v>101</v>
      </c>
      <c r="I37" s="53" t="s">
        <v>101</v>
      </c>
      <c r="J37" s="86" t="s">
        <v>101</v>
      </c>
      <c r="K37" s="86" t="s">
        <v>101</v>
      </c>
      <c r="L37" s="101" t="s">
        <v>108</v>
      </c>
      <c r="M37" s="27"/>
      <c r="N37" s="53" t="s">
        <v>29</v>
      </c>
      <c r="O37" s="53" t="s">
        <v>101</v>
      </c>
      <c r="P37" s="53" t="s">
        <v>101</v>
      </c>
      <c r="Q37" s="53" t="s">
        <v>101</v>
      </c>
      <c r="R37" s="53" t="s">
        <v>101</v>
      </c>
      <c r="S37" s="53" t="s">
        <v>101</v>
      </c>
      <c r="T37" s="27"/>
      <c r="U37" s="53" t="s">
        <v>29</v>
      </c>
      <c r="V37" s="53" t="s">
        <v>101</v>
      </c>
      <c r="W37" s="53" t="s">
        <v>101</v>
      </c>
      <c r="X37" s="53" t="s">
        <v>101</v>
      </c>
      <c r="Y37" s="53" t="s">
        <v>101</v>
      </c>
      <c r="Z37" s="53" t="s">
        <v>101</v>
      </c>
      <c r="AA37" s="27"/>
      <c r="AB37" s="53" t="s">
        <v>29</v>
      </c>
      <c r="AC37" s="53" t="s">
        <v>101</v>
      </c>
      <c r="AD37" s="53" t="s">
        <v>101</v>
      </c>
      <c r="AE37" s="53" t="s">
        <v>101</v>
      </c>
      <c r="AF37" s="53" t="s">
        <v>101</v>
      </c>
      <c r="AG37" s="53" t="s">
        <v>101</v>
      </c>
      <c r="AH37" s="27"/>
      <c r="AI37" s="73">
        <f>AJ37+AK37+AL37</f>
        <v>23</v>
      </c>
      <c r="AJ37" s="10">
        <f t="shared" si="10"/>
        <v>22</v>
      </c>
      <c r="AK37" s="10">
        <f t="shared" si="8"/>
        <v>0</v>
      </c>
      <c r="AL37" s="10">
        <f t="shared" si="6"/>
        <v>1</v>
      </c>
      <c r="AM37" s="56"/>
    </row>
    <row r="38" spans="1:40" ht="19.5" customHeight="1" x14ac:dyDescent="0.25">
      <c r="A38" s="21"/>
      <c r="B38" s="30" t="s">
        <v>86</v>
      </c>
      <c r="C38" s="21"/>
      <c r="D38" s="31"/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73"/>
      <c r="AJ38" s="10"/>
      <c r="AK38" s="10"/>
      <c r="AL38" s="10"/>
      <c r="AM38" s="32"/>
    </row>
    <row r="39" spans="1:40" ht="19.5" customHeight="1" x14ac:dyDescent="0.25">
      <c r="A39" s="25" t="s">
        <v>50</v>
      </c>
      <c r="B39" s="20">
        <v>114101</v>
      </c>
      <c r="C39" s="22" t="s">
        <v>87</v>
      </c>
      <c r="D39" s="26" t="s">
        <v>78</v>
      </c>
      <c r="E39" s="99" t="s">
        <v>101</v>
      </c>
      <c r="F39" s="27"/>
      <c r="G39" s="53" t="s">
        <v>29</v>
      </c>
      <c r="H39" s="53" t="s">
        <v>101</v>
      </c>
      <c r="I39" s="53" t="s">
        <v>101</v>
      </c>
      <c r="J39" s="53" t="s">
        <v>101</v>
      </c>
      <c r="K39" s="53" t="s">
        <v>101</v>
      </c>
      <c r="L39" s="101" t="s">
        <v>108</v>
      </c>
      <c r="M39" s="27"/>
      <c r="N39" s="53" t="s">
        <v>29</v>
      </c>
      <c r="O39" s="53" t="s">
        <v>101</v>
      </c>
      <c r="P39" s="53" t="s">
        <v>101</v>
      </c>
      <c r="Q39" s="53" t="s">
        <v>101</v>
      </c>
      <c r="R39" s="53" t="s">
        <v>101</v>
      </c>
      <c r="S39" s="53" t="s">
        <v>101</v>
      </c>
      <c r="T39" s="27"/>
      <c r="U39" s="53" t="s">
        <v>29</v>
      </c>
      <c r="V39" s="53" t="s">
        <v>101</v>
      </c>
      <c r="W39" s="53" t="s">
        <v>101</v>
      </c>
      <c r="X39" s="53" t="s">
        <v>101</v>
      </c>
      <c r="Y39" s="53" t="s">
        <v>101</v>
      </c>
      <c r="Z39" s="53" t="s">
        <v>101</v>
      </c>
      <c r="AA39" s="27"/>
      <c r="AB39" s="53" t="s">
        <v>29</v>
      </c>
      <c r="AC39" s="53" t="s">
        <v>101</v>
      </c>
      <c r="AD39" s="53" t="s">
        <v>101</v>
      </c>
      <c r="AE39" s="53" t="s">
        <v>101</v>
      </c>
      <c r="AF39" s="53" t="s">
        <v>101</v>
      </c>
      <c r="AG39" s="53" t="s">
        <v>101</v>
      </c>
      <c r="AH39" s="27"/>
      <c r="AI39" s="73">
        <f t="shared" si="7"/>
        <v>23</v>
      </c>
      <c r="AJ39" s="10">
        <f>COUNTIF(E39:AH39,"X")+COUNTIF(E39:AH39,"1/2")/2+COUNTIF(E39:AH39,"P/2")/2+COUNTIF(E39:AH39,"K/2")/2</f>
        <v>22</v>
      </c>
      <c r="AK39" s="10">
        <f>COUNTIF(E39:AH39,"P")+COUNTIF(E39:AH39,"P/2")/2</f>
        <v>0</v>
      </c>
      <c r="AL39" s="10">
        <f>COUNTIF(E39:AH39,"L")</f>
        <v>1</v>
      </c>
      <c r="AM39" s="24"/>
    </row>
    <row r="40" spans="1:40" ht="19.5" customHeight="1" x14ac:dyDescent="0.25">
      <c r="A40" s="25" t="s">
        <v>53</v>
      </c>
      <c r="B40" s="20">
        <v>114201</v>
      </c>
      <c r="C40" s="22" t="s">
        <v>88</v>
      </c>
      <c r="D40" s="26" t="s">
        <v>89</v>
      </c>
      <c r="E40" s="99" t="s">
        <v>101</v>
      </c>
      <c r="F40" s="27"/>
      <c r="G40" s="53" t="s">
        <v>29</v>
      </c>
      <c r="H40" s="53" t="s">
        <v>101</v>
      </c>
      <c r="I40" s="53" t="s">
        <v>101</v>
      </c>
      <c r="J40" s="53" t="s">
        <v>101</v>
      </c>
      <c r="K40" s="53" t="s">
        <v>101</v>
      </c>
      <c r="L40" s="101" t="s">
        <v>108</v>
      </c>
      <c r="M40" s="27"/>
      <c r="N40" s="53" t="s">
        <v>29</v>
      </c>
      <c r="O40" s="53" t="s">
        <v>101</v>
      </c>
      <c r="P40" s="53" t="s">
        <v>101</v>
      </c>
      <c r="Q40" s="53" t="s">
        <v>101</v>
      </c>
      <c r="R40" s="53" t="s">
        <v>101</v>
      </c>
      <c r="S40" s="53" t="s">
        <v>101</v>
      </c>
      <c r="T40" s="27"/>
      <c r="U40" s="53" t="s">
        <v>29</v>
      </c>
      <c r="V40" s="53" t="s">
        <v>101</v>
      </c>
      <c r="W40" s="53" t="s">
        <v>101</v>
      </c>
      <c r="X40" s="53" t="s">
        <v>101</v>
      </c>
      <c r="Y40" s="53" t="s">
        <v>101</v>
      </c>
      <c r="Z40" s="53" t="s">
        <v>101</v>
      </c>
      <c r="AA40" s="27"/>
      <c r="AB40" s="53" t="s">
        <v>29</v>
      </c>
      <c r="AC40" s="53" t="s">
        <v>101</v>
      </c>
      <c r="AD40" s="53" t="s">
        <v>101</v>
      </c>
      <c r="AE40" s="53" t="s">
        <v>101</v>
      </c>
      <c r="AF40" s="53" t="s">
        <v>101</v>
      </c>
      <c r="AG40" s="53" t="s">
        <v>101</v>
      </c>
      <c r="AH40" s="27"/>
      <c r="AI40" s="73">
        <f t="shared" si="7"/>
        <v>23</v>
      </c>
      <c r="AJ40" s="10">
        <f>COUNTIF(E40:AH40,"X")+COUNTIF(E40:AH40,"1/2")/2+COUNTIF(E40:AH40,"P/2")/2+COUNTIF(E40:AH40,"K/2")/2</f>
        <v>22</v>
      </c>
      <c r="AK40" s="10">
        <f>COUNTIF(E40:AH40,"P")+COUNTIF(E40:AH40,"P/2")/2</f>
        <v>0</v>
      </c>
      <c r="AL40" s="10">
        <f>COUNTIF(E40:AH40,"L")</f>
        <v>1</v>
      </c>
      <c r="AM40" s="24"/>
    </row>
    <row r="41" spans="1:40" ht="19.5" customHeight="1" x14ac:dyDescent="0.25">
      <c r="A41" s="25" t="s">
        <v>58</v>
      </c>
      <c r="B41" s="20">
        <v>114308</v>
      </c>
      <c r="C41" s="22" t="s">
        <v>90</v>
      </c>
      <c r="D41" s="26" t="s">
        <v>80</v>
      </c>
      <c r="E41" s="99" t="s">
        <v>101</v>
      </c>
      <c r="F41" s="27"/>
      <c r="G41" s="53" t="s">
        <v>29</v>
      </c>
      <c r="H41" s="53" t="s">
        <v>101</v>
      </c>
      <c r="I41" s="53" t="s">
        <v>101</v>
      </c>
      <c r="J41" s="53" t="s">
        <v>101</v>
      </c>
      <c r="K41" s="53" t="s">
        <v>101</v>
      </c>
      <c r="L41" s="101" t="s">
        <v>108</v>
      </c>
      <c r="M41" s="27"/>
      <c r="N41" s="53" t="s">
        <v>29</v>
      </c>
      <c r="O41" s="53" t="s">
        <v>101</v>
      </c>
      <c r="P41" s="53" t="s">
        <v>101</v>
      </c>
      <c r="Q41" s="53" t="s">
        <v>101</v>
      </c>
      <c r="R41" s="53" t="s">
        <v>101</v>
      </c>
      <c r="S41" s="53" t="s">
        <v>101</v>
      </c>
      <c r="T41" s="27"/>
      <c r="U41" s="53" t="s">
        <v>29</v>
      </c>
      <c r="V41" s="53" t="s">
        <v>101</v>
      </c>
      <c r="W41" s="53" t="s">
        <v>101</v>
      </c>
      <c r="X41" s="53" t="s">
        <v>101</v>
      </c>
      <c r="Y41" s="53" t="s">
        <v>101</v>
      </c>
      <c r="Z41" s="53" t="s">
        <v>101</v>
      </c>
      <c r="AA41" s="27"/>
      <c r="AB41" s="53" t="s">
        <v>29</v>
      </c>
      <c r="AC41" s="53" t="s">
        <v>101</v>
      </c>
      <c r="AD41" s="53" t="s">
        <v>101</v>
      </c>
      <c r="AE41" s="53" t="s">
        <v>101</v>
      </c>
      <c r="AF41" s="53" t="s">
        <v>101</v>
      </c>
      <c r="AG41" s="53" t="s">
        <v>101</v>
      </c>
      <c r="AH41" s="27"/>
      <c r="AI41" s="73">
        <f t="shared" si="7"/>
        <v>23</v>
      </c>
      <c r="AJ41" s="10">
        <f>COUNTIF(E41:AH41,"X")+COUNTIF(E41:AH41,"1/2")/2+COUNTIF(E41:AH41,"P/2")/2+COUNTIF(E41:AH41,"K/2")/2</f>
        <v>22</v>
      </c>
      <c r="AK41" s="10">
        <f>COUNTIF(E41:AH41,"P")+COUNTIF(E41:AH41,"P/2")/2</f>
        <v>0</v>
      </c>
      <c r="AL41" s="10">
        <f>COUNTIF(E41:AH41,"L")</f>
        <v>1</v>
      </c>
      <c r="AM41" s="24"/>
    </row>
    <row r="42" spans="1:40" ht="19.5" customHeight="1" x14ac:dyDescent="0.25">
      <c r="A42" s="25" t="s">
        <v>60</v>
      </c>
      <c r="B42" s="20">
        <v>114311</v>
      </c>
      <c r="C42" s="22" t="s">
        <v>91</v>
      </c>
      <c r="D42" s="26" t="s">
        <v>80</v>
      </c>
      <c r="E42" s="99" t="s">
        <v>101</v>
      </c>
      <c r="F42" s="27"/>
      <c r="G42" s="53" t="s">
        <v>29</v>
      </c>
      <c r="H42" s="53" t="s">
        <v>101</v>
      </c>
      <c r="I42" s="53" t="s">
        <v>101</v>
      </c>
      <c r="J42" s="53" t="s">
        <v>101</v>
      </c>
      <c r="K42" s="53" t="s">
        <v>101</v>
      </c>
      <c r="L42" s="101" t="s">
        <v>108</v>
      </c>
      <c r="M42" s="27"/>
      <c r="N42" s="53" t="s">
        <v>29</v>
      </c>
      <c r="O42" s="53" t="s">
        <v>101</v>
      </c>
      <c r="P42" s="53" t="s">
        <v>101</v>
      </c>
      <c r="Q42" s="53" t="s">
        <v>101</v>
      </c>
      <c r="R42" s="53" t="s">
        <v>101</v>
      </c>
      <c r="S42" s="53" t="s">
        <v>101</v>
      </c>
      <c r="T42" s="27"/>
      <c r="U42" s="53" t="s">
        <v>29</v>
      </c>
      <c r="V42" s="53" t="s">
        <v>101</v>
      </c>
      <c r="W42" s="53" t="s">
        <v>101</v>
      </c>
      <c r="X42" s="53" t="s">
        <v>101</v>
      </c>
      <c r="Y42" s="53" t="s">
        <v>101</v>
      </c>
      <c r="Z42" s="53" t="s">
        <v>101</v>
      </c>
      <c r="AA42" s="27"/>
      <c r="AB42" s="53" t="s">
        <v>29</v>
      </c>
      <c r="AC42" s="53" t="s">
        <v>101</v>
      </c>
      <c r="AD42" s="53" t="s">
        <v>101</v>
      </c>
      <c r="AE42" s="53" t="s">
        <v>101</v>
      </c>
      <c r="AF42" s="53" t="s">
        <v>101</v>
      </c>
      <c r="AG42" s="53" t="s">
        <v>101</v>
      </c>
      <c r="AH42" s="27"/>
      <c r="AI42" s="73">
        <f t="shared" si="7"/>
        <v>23</v>
      </c>
      <c r="AJ42" s="10">
        <f>COUNTIF(E42:AH42,"X")+COUNTIF(E42:AH42,"1/2")/2+COUNTIF(E42:AH42,"P/2")/2+COUNTIF(E42:AH42,"K/2")/2</f>
        <v>22</v>
      </c>
      <c r="AK42" s="10">
        <f>COUNTIF(E42:AH42,"P")+COUNTIF(E42:AH42,"P/2")/2</f>
        <v>0</v>
      </c>
      <c r="AL42" s="10">
        <f>COUNTIF(E42:AH42,"L")</f>
        <v>1</v>
      </c>
      <c r="AM42" s="24"/>
    </row>
    <row r="43" spans="1:40" ht="19.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98"/>
      <c r="AE43" s="5"/>
      <c r="AF43" s="5"/>
      <c r="AG43" s="5"/>
      <c r="AH43" s="5"/>
      <c r="AI43" s="81"/>
      <c r="AJ43" s="5"/>
      <c r="AK43" s="5"/>
      <c r="AL43" s="5"/>
      <c r="AM43" s="4"/>
      <c r="AN43" s="4"/>
    </row>
    <row r="44" spans="1:40" ht="1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166" t="s">
        <v>113</v>
      </c>
      <c r="AE44" s="166"/>
      <c r="AF44" s="166"/>
      <c r="AG44" s="166"/>
      <c r="AH44" s="166"/>
      <c r="AI44" s="166"/>
      <c r="AJ44" s="166"/>
      <c r="AK44" s="166"/>
      <c r="AL44" s="166"/>
      <c r="AM44" s="4"/>
      <c r="AN44" s="4"/>
    </row>
    <row r="45" spans="1:40" ht="19.5" customHeight="1" x14ac:dyDescent="0.25">
      <c r="A45" s="41"/>
      <c r="B45" s="41"/>
      <c r="C45" s="85" t="s">
        <v>97</v>
      </c>
      <c r="D45" s="41"/>
      <c r="E45" s="4"/>
      <c r="F45" s="4"/>
      <c r="G45" s="4"/>
      <c r="H45" s="4"/>
      <c r="I45" s="4"/>
      <c r="J45" s="85"/>
      <c r="K45" s="4"/>
      <c r="L45" s="4"/>
      <c r="M45" s="4"/>
      <c r="N45" s="85" t="s">
        <v>98</v>
      </c>
      <c r="O45" s="41"/>
      <c r="P45" s="41"/>
      <c r="Q45" s="41"/>
      <c r="R45" s="41"/>
      <c r="S45" s="41"/>
      <c r="T45" s="4"/>
      <c r="U45" s="41"/>
      <c r="V45" s="41"/>
      <c r="W45" s="41"/>
      <c r="X45" s="85"/>
      <c r="Y45" s="41"/>
      <c r="Z45" s="41"/>
      <c r="AA45" s="4"/>
      <c r="AB45" s="41"/>
      <c r="AC45" s="41"/>
      <c r="AD45" s="156" t="s">
        <v>99</v>
      </c>
      <c r="AE45" s="156"/>
      <c r="AF45" s="156"/>
      <c r="AG45" s="156"/>
      <c r="AH45" s="156"/>
      <c r="AI45" s="156"/>
      <c r="AJ45" s="156"/>
      <c r="AK45" s="156"/>
      <c r="AL45" s="156"/>
      <c r="AM45" s="41"/>
      <c r="AN45" s="41"/>
    </row>
    <row r="46" spans="1:40" ht="1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5"/>
      <c r="AJ46" s="4"/>
      <c r="AK46" s="4"/>
      <c r="AL46" s="4"/>
      <c r="AM46" s="4"/>
      <c r="AN46" s="4"/>
    </row>
    <row r="47" spans="1:40" ht="1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5"/>
      <c r="AJ47" s="4"/>
      <c r="AK47" s="4"/>
      <c r="AL47" s="4"/>
      <c r="AM47" s="4"/>
      <c r="AN47" s="4"/>
    </row>
    <row r="48" spans="1:40" ht="19.5" customHeight="1" x14ac:dyDescent="0.25">
      <c r="A48" s="4"/>
      <c r="B48" s="4"/>
      <c r="C48" s="4"/>
      <c r="D48" s="4"/>
      <c r="E48" s="4"/>
      <c r="F48" s="4"/>
      <c r="G48" s="4"/>
      <c r="H48" s="41"/>
      <c r="I48" s="41"/>
      <c r="J48" s="41"/>
      <c r="K48" s="41"/>
      <c r="L48" s="41"/>
      <c r="M48" s="4"/>
      <c r="N48" s="41"/>
      <c r="O48" s="41"/>
      <c r="P48" s="41"/>
      <c r="Q48" s="41"/>
      <c r="R48" s="41"/>
      <c r="S48" s="41"/>
      <c r="T48" s="4"/>
      <c r="U48" s="41"/>
      <c r="V48" s="41"/>
      <c r="W48" s="41"/>
      <c r="X48" s="41"/>
      <c r="Y48" s="41"/>
      <c r="Z48" s="41"/>
      <c r="AA48" s="4"/>
      <c r="AB48" s="41"/>
      <c r="AC48" s="4"/>
      <c r="AD48" s="4"/>
      <c r="AE48" s="41"/>
      <c r="AF48" s="4"/>
      <c r="AG48" s="4"/>
      <c r="AH48" s="4"/>
      <c r="AI48" s="85"/>
      <c r="AJ48" s="4"/>
      <c r="AK48" s="4"/>
      <c r="AL48" s="4"/>
      <c r="AM48" s="4"/>
      <c r="AN48" s="4"/>
    </row>
    <row r="49" spans="1:40" ht="19.5" customHeight="1" x14ac:dyDescent="0.25">
      <c r="A49" s="4"/>
      <c r="B49" s="4"/>
      <c r="C49" s="4"/>
      <c r="D49" s="4"/>
      <c r="E49" s="4"/>
      <c r="F49" s="4"/>
      <c r="G49" s="4"/>
      <c r="H49" s="41"/>
      <c r="I49" s="41"/>
      <c r="J49" s="41"/>
      <c r="K49" s="41"/>
      <c r="L49" s="41"/>
      <c r="M49" s="4"/>
      <c r="N49" s="41"/>
      <c r="O49" s="41"/>
      <c r="P49" s="41"/>
      <c r="Q49" s="41"/>
      <c r="R49" s="41"/>
      <c r="S49" s="41"/>
      <c r="T49" s="4"/>
      <c r="U49" s="41"/>
      <c r="V49" s="41"/>
      <c r="W49" s="41"/>
      <c r="X49" s="41"/>
      <c r="Y49" s="41"/>
      <c r="Z49" s="41"/>
      <c r="AA49" s="4"/>
      <c r="AB49" s="41"/>
      <c r="AC49" s="4"/>
      <c r="AD49" s="4"/>
      <c r="AE49" s="41"/>
      <c r="AF49" s="4"/>
      <c r="AG49" s="4"/>
      <c r="AH49" s="4"/>
      <c r="AI49" s="85"/>
      <c r="AJ49" s="4"/>
      <c r="AK49" s="4"/>
      <c r="AL49" s="4"/>
      <c r="AM49" s="4"/>
      <c r="AN49" s="4"/>
    </row>
    <row r="50" spans="1:40" ht="19.5" customHeight="1" x14ac:dyDescent="0.25">
      <c r="A50" s="4"/>
      <c r="B50" s="4"/>
      <c r="C50" s="4"/>
      <c r="D50" s="4"/>
      <c r="E50" s="4"/>
      <c r="F50" s="4"/>
      <c r="G50" s="4"/>
      <c r="H50" s="41"/>
      <c r="I50" s="41"/>
      <c r="J50" s="41"/>
      <c r="K50" s="41"/>
      <c r="L50" s="41"/>
      <c r="M50" s="4"/>
      <c r="N50" s="41"/>
      <c r="O50" s="41"/>
      <c r="P50" s="41"/>
      <c r="Q50" s="41"/>
      <c r="R50" s="41"/>
      <c r="S50" s="41"/>
      <c r="T50" s="4"/>
      <c r="U50" s="41"/>
      <c r="V50" s="41"/>
      <c r="W50" s="41"/>
      <c r="X50" s="41"/>
      <c r="Y50" s="41"/>
      <c r="Z50" s="41"/>
      <c r="AA50" s="4"/>
      <c r="AB50" s="41"/>
      <c r="AC50" s="4"/>
      <c r="AD50" s="4"/>
      <c r="AE50" s="41"/>
      <c r="AF50" s="4"/>
      <c r="AG50" s="4"/>
      <c r="AH50" s="4"/>
      <c r="AI50" s="85"/>
      <c r="AJ50" s="4"/>
      <c r="AK50" s="4"/>
      <c r="AL50" s="4"/>
      <c r="AM50" s="4"/>
      <c r="AN50" s="4"/>
    </row>
    <row r="51" spans="1:40" ht="19.5" customHeight="1" x14ac:dyDescent="0.25">
      <c r="A51" s="6"/>
      <c r="B51" s="6"/>
      <c r="C51" s="6"/>
      <c r="D51" s="6"/>
      <c r="E51" s="6"/>
      <c r="F51" s="6"/>
      <c r="G51" s="6"/>
      <c r="H51" s="82"/>
      <c r="I51" s="82"/>
      <c r="J51" s="82"/>
      <c r="K51" s="82"/>
      <c r="L51" s="82"/>
      <c r="M51" s="6"/>
      <c r="N51" s="82"/>
      <c r="O51" s="82"/>
      <c r="P51" s="82"/>
      <c r="Q51" s="82"/>
      <c r="R51" s="82"/>
      <c r="S51" s="82"/>
      <c r="T51" s="6"/>
      <c r="U51" s="82"/>
      <c r="V51" s="82"/>
      <c r="W51" s="82"/>
      <c r="X51" s="82"/>
      <c r="Y51" s="82"/>
      <c r="Z51" s="82"/>
      <c r="AA51" s="6"/>
      <c r="AB51" s="82"/>
      <c r="AC51" s="6"/>
      <c r="AD51" s="157" t="s">
        <v>100</v>
      </c>
      <c r="AE51" s="157"/>
      <c r="AF51" s="157"/>
      <c r="AG51" s="157"/>
      <c r="AH51" s="157"/>
      <c r="AI51" s="157"/>
      <c r="AJ51" s="157"/>
      <c r="AK51" s="157"/>
      <c r="AL51" s="157"/>
      <c r="AM51" s="6"/>
      <c r="AN51" s="4"/>
    </row>
    <row r="52" spans="1:40" ht="19.5" customHeight="1" x14ac:dyDescent="0.25">
      <c r="A52" s="41" t="s">
        <v>101</v>
      </c>
      <c r="B52" s="41"/>
      <c r="C52" s="41" t="s">
        <v>102</v>
      </c>
      <c r="D52" s="4"/>
      <c r="E52" s="4"/>
      <c r="F52" s="4"/>
      <c r="G52" s="4"/>
      <c r="H52" s="41"/>
      <c r="I52" s="41"/>
      <c r="J52" s="41"/>
      <c r="K52" s="41"/>
      <c r="L52" s="41"/>
      <c r="M52" s="4"/>
      <c r="N52" s="41"/>
      <c r="O52" s="41"/>
      <c r="P52" s="41"/>
      <c r="Q52" s="41"/>
      <c r="R52" s="41"/>
      <c r="S52" s="41"/>
      <c r="T52" s="4"/>
      <c r="U52" s="41"/>
      <c r="V52" s="41"/>
      <c r="W52" s="41"/>
      <c r="X52" s="41"/>
      <c r="Y52" s="41"/>
      <c r="Z52" s="41"/>
      <c r="AA52" s="4"/>
      <c r="AB52" s="41"/>
      <c r="AC52" s="4"/>
      <c r="AD52" s="4"/>
      <c r="AE52" s="41"/>
      <c r="AF52" s="4"/>
      <c r="AG52" s="4"/>
      <c r="AH52" s="4"/>
      <c r="AI52" s="85"/>
      <c r="AJ52" s="4"/>
      <c r="AK52" s="4"/>
      <c r="AL52" s="4"/>
      <c r="AM52" s="4"/>
      <c r="AN52" s="4"/>
    </row>
    <row r="53" spans="1:40" ht="19.5" customHeight="1" x14ac:dyDescent="0.25">
      <c r="A53" s="41" t="s">
        <v>103</v>
      </c>
      <c r="B53" s="41"/>
      <c r="C53" s="41" t="s">
        <v>104</v>
      </c>
      <c r="D53" s="4"/>
      <c r="E53" s="4"/>
      <c r="F53" s="4"/>
      <c r="G53" s="4"/>
      <c r="H53" s="41"/>
      <c r="I53" s="41"/>
      <c r="J53" s="41"/>
      <c r="K53" s="41"/>
      <c r="L53" s="41"/>
      <c r="M53" s="4"/>
      <c r="N53" s="41"/>
      <c r="O53" s="41"/>
      <c r="P53" s="41"/>
      <c r="Q53" s="41"/>
      <c r="R53" s="41"/>
      <c r="S53" s="41"/>
      <c r="T53" s="4"/>
      <c r="U53" s="41"/>
      <c r="V53" s="41"/>
      <c r="W53" s="41"/>
      <c r="X53" s="41"/>
      <c r="Y53" s="41"/>
      <c r="Z53" s="41"/>
      <c r="AA53" s="4"/>
      <c r="AB53" s="41"/>
      <c r="AC53" s="4"/>
      <c r="AD53" s="4"/>
      <c r="AE53" s="41"/>
      <c r="AF53" s="4"/>
      <c r="AG53" s="4"/>
      <c r="AH53" s="4"/>
      <c r="AI53" s="85"/>
      <c r="AJ53" s="4"/>
      <c r="AK53" s="4"/>
      <c r="AL53" s="4"/>
      <c r="AM53" s="4"/>
      <c r="AN53" s="4"/>
    </row>
    <row r="54" spans="1:40" ht="19.5" customHeight="1" x14ac:dyDescent="0.25">
      <c r="A54" s="41" t="s">
        <v>105</v>
      </c>
      <c r="B54" s="41"/>
      <c r="C54" s="41" t="s">
        <v>106</v>
      </c>
      <c r="D54" s="4"/>
      <c r="E54" s="4"/>
      <c r="F54" s="4"/>
      <c r="G54" s="4"/>
      <c r="H54" s="41"/>
      <c r="I54" s="41"/>
      <c r="J54" s="41"/>
      <c r="K54" s="41"/>
      <c r="L54" s="41"/>
      <c r="M54" s="4"/>
      <c r="N54" s="41"/>
      <c r="O54" s="41"/>
      <c r="P54" s="41"/>
      <c r="Q54" s="41"/>
      <c r="R54" s="41"/>
      <c r="S54" s="41"/>
      <c r="T54" s="4"/>
      <c r="U54" s="41"/>
      <c r="V54" s="41"/>
      <c r="W54" s="41"/>
      <c r="X54" s="41"/>
      <c r="Y54" s="41"/>
      <c r="Z54" s="41"/>
      <c r="AA54" s="4"/>
      <c r="AB54" s="41"/>
      <c r="AC54" s="4"/>
      <c r="AD54" s="4"/>
      <c r="AE54" s="41"/>
      <c r="AF54" s="4"/>
      <c r="AG54" s="4"/>
      <c r="AH54" s="4"/>
      <c r="AI54" s="85"/>
      <c r="AJ54" s="4"/>
      <c r="AK54" s="4"/>
      <c r="AL54" s="4"/>
      <c r="AM54" s="4"/>
      <c r="AN54" s="4"/>
    </row>
    <row r="55" spans="1:40" ht="19.5" customHeight="1" x14ac:dyDescent="0.25">
      <c r="A55" s="83" t="s">
        <v>29</v>
      </c>
      <c r="B55" s="41"/>
      <c r="C55" s="41" t="s">
        <v>107</v>
      </c>
      <c r="D55" s="4"/>
      <c r="E55" s="4"/>
      <c r="F55" s="4"/>
      <c r="G55" s="4"/>
      <c r="H55" s="41"/>
      <c r="I55" s="41"/>
      <c r="J55" s="41"/>
      <c r="K55" s="41"/>
      <c r="L55" s="41"/>
      <c r="M55" s="4"/>
      <c r="N55" s="41"/>
      <c r="O55" s="41"/>
      <c r="P55" s="41"/>
      <c r="Q55" s="41"/>
      <c r="R55" s="41"/>
      <c r="S55" s="41"/>
      <c r="T55" s="4"/>
      <c r="U55" s="41"/>
      <c r="V55" s="41"/>
      <c r="W55" s="41"/>
      <c r="X55" s="41"/>
      <c r="Y55" s="41"/>
      <c r="Z55" s="41"/>
      <c r="AA55" s="4"/>
      <c r="AB55" s="41"/>
      <c r="AC55" s="4"/>
      <c r="AD55" s="4"/>
      <c r="AE55" s="41"/>
      <c r="AF55" s="4"/>
      <c r="AG55" s="4"/>
      <c r="AH55" s="4"/>
      <c r="AI55" s="85"/>
      <c r="AJ55" s="4"/>
      <c r="AK55" s="4"/>
      <c r="AL55" s="4"/>
      <c r="AM55" s="4"/>
      <c r="AN55" s="4"/>
    </row>
    <row r="56" spans="1:40" ht="19.5" customHeight="1" x14ac:dyDescent="0.25">
      <c r="A56" s="41" t="s">
        <v>108</v>
      </c>
      <c r="B56" s="41"/>
      <c r="C56" s="41" t="s">
        <v>20</v>
      </c>
      <c r="D56" s="4"/>
      <c r="E56" s="4"/>
      <c r="F56" s="4"/>
      <c r="G56" s="4"/>
      <c r="H56" s="41"/>
      <c r="I56" s="41"/>
      <c r="J56" s="41"/>
      <c r="K56" s="41"/>
      <c r="L56" s="41"/>
      <c r="M56" s="4"/>
      <c r="N56" s="41"/>
      <c r="O56" s="41"/>
      <c r="P56" s="41"/>
      <c r="Q56" s="41"/>
      <c r="R56" s="41"/>
      <c r="S56" s="41"/>
      <c r="T56" s="4"/>
      <c r="U56" s="41"/>
      <c r="V56" s="41"/>
      <c r="W56" s="41"/>
      <c r="X56" s="41"/>
      <c r="Y56" s="41"/>
      <c r="Z56" s="41"/>
      <c r="AA56" s="4"/>
      <c r="AB56" s="41"/>
      <c r="AC56" s="4"/>
      <c r="AD56" s="4"/>
      <c r="AE56" s="41"/>
      <c r="AF56" s="4"/>
      <c r="AG56" s="4"/>
      <c r="AH56" s="4"/>
      <c r="AI56" s="85"/>
      <c r="AJ56" s="4"/>
      <c r="AK56" s="4"/>
      <c r="AL56" s="4"/>
      <c r="AM56" s="4"/>
      <c r="AN56" s="4"/>
    </row>
    <row r="57" spans="1:40" ht="19.5" customHeight="1" x14ac:dyDescent="0.25">
      <c r="A57" s="41" t="s">
        <v>26</v>
      </c>
      <c r="B57" s="41"/>
      <c r="C57" s="41" t="s">
        <v>109</v>
      </c>
      <c r="D57" s="4"/>
      <c r="E57" s="4"/>
      <c r="F57" s="4"/>
      <c r="G57" s="4"/>
      <c r="H57" s="41"/>
      <c r="I57" s="41"/>
      <c r="J57" s="41"/>
      <c r="K57" s="41"/>
      <c r="L57" s="41"/>
      <c r="M57" s="4"/>
      <c r="N57" s="41"/>
      <c r="O57" s="41"/>
      <c r="P57" s="41"/>
      <c r="Q57" s="41"/>
      <c r="R57" s="41"/>
      <c r="S57" s="41"/>
      <c r="T57" s="4"/>
      <c r="U57" s="41"/>
      <c r="V57" s="41"/>
      <c r="W57" s="41"/>
      <c r="X57" s="41"/>
      <c r="Y57" s="41"/>
      <c r="Z57" s="41"/>
      <c r="AA57" s="4"/>
      <c r="AB57" s="41"/>
      <c r="AC57" s="4"/>
      <c r="AD57" s="4"/>
      <c r="AE57" s="41"/>
      <c r="AF57" s="4"/>
      <c r="AG57" s="4"/>
      <c r="AH57" s="4"/>
      <c r="AI57" s="85"/>
      <c r="AJ57" s="4"/>
      <c r="AK57" s="4"/>
      <c r="AL57" s="4"/>
      <c r="AM57" s="4"/>
      <c r="AN57" s="4"/>
    </row>
    <row r="58" spans="1:40" ht="19.5" customHeight="1" x14ac:dyDescent="0.25">
      <c r="A58" s="41" t="s">
        <v>69</v>
      </c>
      <c r="B58" s="4"/>
      <c r="C58" s="41" t="s">
        <v>110</v>
      </c>
      <c r="D58" s="4"/>
      <c r="E58" s="4"/>
      <c r="F58" s="4"/>
      <c r="G58" s="4"/>
      <c r="H58" s="41"/>
      <c r="I58" s="41"/>
      <c r="J58" s="41"/>
      <c r="K58" s="41"/>
      <c r="L58" s="41"/>
      <c r="M58" s="4"/>
      <c r="N58" s="41"/>
      <c r="O58" s="41"/>
      <c r="P58" s="41"/>
      <c r="Q58" s="41"/>
      <c r="R58" s="41"/>
      <c r="S58" s="41"/>
      <c r="T58" s="4"/>
      <c r="U58" s="41"/>
      <c r="V58" s="41"/>
      <c r="W58" s="41"/>
      <c r="X58" s="41"/>
      <c r="Y58" s="41"/>
      <c r="Z58" s="41"/>
      <c r="AA58" s="4"/>
      <c r="AB58" s="41"/>
      <c r="AC58" s="4"/>
      <c r="AD58" s="4"/>
      <c r="AE58" s="41"/>
      <c r="AF58" s="4"/>
      <c r="AG58" s="4"/>
      <c r="AH58" s="4"/>
      <c r="AI58" s="85"/>
      <c r="AJ58" s="4"/>
      <c r="AK58" s="4"/>
      <c r="AL58" s="4"/>
      <c r="AM58" s="4"/>
      <c r="AN58" s="4"/>
    </row>
    <row r="59" spans="1:40" ht="19.5" customHeight="1" x14ac:dyDescent="0.25">
      <c r="A59" s="41" t="s">
        <v>27</v>
      </c>
      <c r="B59" s="41"/>
      <c r="C59" s="41" t="s">
        <v>111</v>
      </c>
      <c r="D59" s="4"/>
      <c r="E59" s="4"/>
      <c r="F59" s="4"/>
      <c r="G59" s="4"/>
      <c r="H59" s="41"/>
      <c r="I59" s="41"/>
      <c r="J59" s="41"/>
      <c r="K59" s="41"/>
      <c r="L59" s="41"/>
      <c r="M59" s="4"/>
      <c r="N59" s="41"/>
      <c r="O59" s="41"/>
      <c r="P59" s="41"/>
      <c r="Q59" s="41"/>
      <c r="R59" s="41"/>
      <c r="S59" s="41"/>
      <c r="T59" s="4"/>
      <c r="U59" s="41"/>
      <c r="V59" s="41"/>
      <c r="W59" s="41"/>
      <c r="X59" s="41"/>
      <c r="Y59" s="41"/>
      <c r="Z59" s="41"/>
      <c r="AA59" s="4"/>
      <c r="AB59" s="41"/>
      <c r="AC59" s="4"/>
      <c r="AD59" s="4"/>
      <c r="AE59" s="41"/>
      <c r="AF59" s="4"/>
      <c r="AG59" s="4"/>
      <c r="AH59" s="4"/>
      <c r="AI59" s="85"/>
      <c r="AJ59" s="4"/>
      <c r="AK59" s="4"/>
      <c r="AL59" s="4"/>
      <c r="AM59" s="4"/>
      <c r="AN59" s="4"/>
    </row>
  </sheetData>
  <mergeCells count="14">
    <mergeCell ref="A1:A2"/>
    <mergeCell ref="B1:B2"/>
    <mergeCell ref="C1:C2"/>
    <mergeCell ref="D1:D2"/>
    <mergeCell ref="AI1:AI2"/>
    <mergeCell ref="AM1:AM2"/>
    <mergeCell ref="AD44:AL44"/>
    <mergeCell ref="AD45:AL45"/>
    <mergeCell ref="AD51:AL51"/>
    <mergeCell ref="E38:AH38"/>
    <mergeCell ref="E25:AH25"/>
    <mergeCell ref="AJ1:AL1"/>
    <mergeCell ref="E24:AH24"/>
    <mergeCell ref="E23:AH23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22 B12:B17 B31 B36 B38:B42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topLeftCell="A14" zoomScale="70" zoomScaleNormal="70" workbookViewId="0">
      <selection activeCell="G46" sqref="G46"/>
    </sheetView>
  </sheetViews>
  <sheetFormatPr defaultRowHeight="15" x14ac:dyDescent="0.25"/>
  <cols>
    <col min="3" max="3" width="24.85546875" customWidth="1"/>
    <col min="4" max="4" width="18.42578125" customWidth="1"/>
    <col min="5" max="11" width="4.42578125" customWidth="1"/>
    <col min="12" max="12" width="4.42578125" style="108" customWidth="1"/>
    <col min="13" max="18" width="4.42578125" customWidth="1"/>
    <col min="19" max="19" width="4.42578125" style="108" customWidth="1"/>
    <col min="20" max="25" width="4.42578125" customWidth="1"/>
    <col min="26" max="26" width="4.42578125" style="108" customWidth="1"/>
    <col min="27" max="32" width="4.42578125" customWidth="1"/>
    <col min="33" max="33" width="4.42578125" style="108" customWidth="1"/>
    <col min="34" max="35" width="4.42578125" customWidth="1"/>
    <col min="36" max="36" width="4.42578125" style="108" customWidth="1"/>
    <col min="40" max="40" width="9.5703125" bestFit="1" customWidth="1"/>
  </cols>
  <sheetData>
    <row r="1" spans="1:41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13</v>
      </c>
      <c r="F1" s="1" t="s">
        <v>14</v>
      </c>
      <c r="G1" s="159" t="s">
        <v>8</v>
      </c>
      <c r="H1" s="184"/>
      <c r="I1" s="1" t="s">
        <v>9</v>
      </c>
      <c r="J1" s="1" t="s">
        <v>10</v>
      </c>
      <c r="K1" s="1" t="s">
        <v>11</v>
      </c>
      <c r="L1" s="2" t="s">
        <v>12</v>
      </c>
      <c r="M1" s="1" t="s">
        <v>13</v>
      </c>
      <c r="N1" s="1" t="s">
        <v>14</v>
      </c>
      <c r="O1" s="1" t="s">
        <v>8</v>
      </c>
      <c r="P1" s="1" t="s">
        <v>9</v>
      </c>
      <c r="Q1" s="1" t="s">
        <v>10</v>
      </c>
      <c r="R1" s="1" t="s">
        <v>11</v>
      </c>
      <c r="S1" s="2" t="s">
        <v>12</v>
      </c>
      <c r="T1" s="1" t="s">
        <v>13</v>
      </c>
      <c r="U1" s="1" t="s">
        <v>14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1" t="s">
        <v>13</v>
      </c>
      <c r="AB1" s="1" t="s">
        <v>14</v>
      </c>
      <c r="AC1" s="1" t="s">
        <v>8</v>
      </c>
      <c r="AD1" s="1" t="s">
        <v>9</v>
      </c>
      <c r="AE1" s="1" t="s">
        <v>10</v>
      </c>
      <c r="AF1" s="1" t="s">
        <v>11</v>
      </c>
      <c r="AG1" s="2" t="s">
        <v>12</v>
      </c>
      <c r="AH1" s="1" t="s">
        <v>13</v>
      </c>
      <c r="AI1" s="1" t="s">
        <v>14</v>
      </c>
      <c r="AJ1" s="1" t="s">
        <v>8</v>
      </c>
      <c r="AK1" s="161" t="s">
        <v>15</v>
      </c>
      <c r="AL1" s="159" t="s">
        <v>16</v>
      </c>
      <c r="AM1" s="160"/>
      <c r="AN1" s="160"/>
      <c r="AO1" s="161" t="s">
        <v>17</v>
      </c>
    </row>
    <row r="2" spans="1:41" ht="51" customHeight="1" x14ac:dyDescent="0.25">
      <c r="A2" s="165"/>
      <c r="B2" s="165"/>
      <c r="C2" s="165"/>
      <c r="D2" s="181"/>
      <c r="E2" s="1">
        <v>1</v>
      </c>
      <c r="F2" s="1">
        <v>2</v>
      </c>
      <c r="G2" s="159">
        <v>3</v>
      </c>
      <c r="H2" s="184"/>
      <c r="I2" s="1">
        <v>4</v>
      </c>
      <c r="J2" s="1">
        <v>5</v>
      </c>
      <c r="K2" s="1">
        <v>6</v>
      </c>
      <c r="L2" s="2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2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1">
        <v>29</v>
      </c>
      <c r="AI2" s="1">
        <v>30</v>
      </c>
      <c r="AJ2" s="1">
        <v>31</v>
      </c>
      <c r="AK2" s="182"/>
      <c r="AL2" s="103" t="s">
        <v>18</v>
      </c>
      <c r="AM2" s="103" t="s">
        <v>19</v>
      </c>
      <c r="AN2" s="103" t="s">
        <v>20</v>
      </c>
      <c r="AO2" s="162"/>
    </row>
    <row r="3" spans="1:41" ht="14.25" customHeight="1" x14ac:dyDescent="0.25">
      <c r="A3" s="45"/>
      <c r="B3" s="46"/>
      <c r="C3" s="169" t="s">
        <v>21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48">
        <f>SUM(AK4:AK22)</f>
        <v>354</v>
      </c>
      <c r="AL3" s="49">
        <f>SUM(AL4:AL22)</f>
        <v>350.5</v>
      </c>
      <c r="AM3" s="49">
        <f>SUM(AM4:AM22)</f>
        <v>1</v>
      </c>
      <c r="AN3" s="49">
        <f>SUM(AN4:AN22)</f>
        <v>2.5</v>
      </c>
      <c r="AO3" s="49"/>
    </row>
    <row r="4" spans="1:41" hidden="1" x14ac:dyDescent="0.25">
      <c r="A4" s="50" t="s">
        <v>22</v>
      </c>
      <c r="B4" s="51" t="s">
        <v>23</v>
      </c>
      <c r="C4" s="40" t="s">
        <v>24</v>
      </c>
      <c r="D4" s="87" t="s">
        <v>25</v>
      </c>
      <c r="E4" s="53" t="s">
        <v>28</v>
      </c>
      <c r="F4" s="53" t="s">
        <v>29</v>
      </c>
      <c r="G4" s="53"/>
      <c r="H4" s="58"/>
      <c r="I4" s="53" t="s">
        <v>28</v>
      </c>
      <c r="J4" s="53" t="s">
        <v>28</v>
      </c>
      <c r="K4" s="53" t="s">
        <v>28</v>
      </c>
      <c r="L4" s="27" t="s">
        <v>28</v>
      </c>
      <c r="M4" s="53" t="s">
        <v>28</v>
      </c>
      <c r="N4" s="53" t="s">
        <v>29</v>
      </c>
      <c r="O4" s="58"/>
      <c r="P4" s="53" t="s">
        <v>28</v>
      </c>
      <c r="Q4" s="53" t="s">
        <v>28</v>
      </c>
      <c r="R4" s="53" t="s">
        <v>28</v>
      </c>
      <c r="S4" s="86" t="s">
        <v>28</v>
      </c>
      <c r="T4" s="53" t="s">
        <v>28</v>
      </c>
      <c r="U4" s="53" t="s">
        <v>29</v>
      </c>
      <c r="V4" s="58"/>
      <c r="W4" s="53" t="s">
        <v>28</v>
      </c>
      <c r="X4" s="53" t="s">
        <v>28</v>
      </c>
      <c r="Y4" s="53" t="s">
        <v>28</v>
      </c>
      <c r="Z4" s="86" t="s">
        <v>28</v>
      </c>
      <c r="AA4" s="53" t="s">
        <v>28</v>
      </c>
      <c r="AB4" s="53" t="s">
        <v>29</v>
      </c>
      <c r="AC4" s="58"/>
      <c r="AD4" s="53" t="s">
        <v>28</v>
      </c>
      <c r="AE4" s="53" t="s">
        <v>28</v>
      </c>
      <c r="AF4" s="53"/>
      <c r="AG4" s="86"/>
      <c r="AH4" s="53" t="s">
        <v>28</v>
      </c>
      <c r="AI4" s="53"/>
      <c r="AJ4" s="86" t="s">
        <v>28</v>
      </c>
      <c r="AK4" s="91">
        <f>AL4+AM4+AN4</f>
        <v>22</v>
      </c>
      <c r="AL4" s="10">
        <f t="shared" ref="AL4:AL17" si="0">COUNTIF(E4:AJ4,"X")+COUNTIF(E4:AJ4,"1/2")/2+COUNTIF(E4:AJ4,"P/2")/2+COUNTIF(E4:AJ4,"K/2")/2</f>
        <v>22</v>
      </c>
      <c r="AM4" s="10">
        <f t="shared" ref="AM4:AM17" si="1">COUNTIF(E4:AJ4,"P")+COUNTIF(E4:AJ4,"P/2")/2</f>
        <v>0</v>
      </c>
      <c r="AN4" s="10">
        <f t="shared" ref="AN4:AN17" si="2">COUNTIF(E4:AJ4,"L")</f>
        <v>0</v>
      </c>
      <c r="AO4" s="56"/>
    </row>
    <row r="5" spans="1:41" hidden="1" x14ac:dyDescent="0.25">
      <c r="A5" s="50" t="s">
        <v>30</v>
      </c>
      <c r="B5" s="11">
        <v>115402</v>
      </c>
      <c r="C5" s="24" t="s">
        <v>31</v>
      </c>
      <c r="D5" s="88" t="s">
        <v>32</v>
      </c>
      <c r="E5" s="53" t="s">
        <v>28</v>
      </c>
      <c r="F5" s="53" t="s">
        <v>29</v>
      </c>
      <c r="G5" s="53"/>
      <c r="H5" s="58"/>
      <c r="I5" s="53" t="s">
        <v>28</v>
      </c>
      <c r="J5" s="53" t="s">
        <v>28</v>
      </c>
      <c r="K5" s="53" t="s">
        <v>28</v>
      </c>
      <c r="L5" s="27" t="s">
        <v>28</v>
      </c>
      <c r="M5" s="53" t="s">
        <v>28</v>
      </c>
      <c r="N5" s="53" t="s">
        <v>29</v>
      </c>
      <c r="O5" s="58"/>
      <c r="P5" s="53" t="s">
        <v>28</v>
      </c>
      <c r="Q5" s="53" t="s">
        <v>28</v>
      </c>
      <c r="R5" s="53" t="s">
        <v>28</v>
      </c>
      <c r="S5" s="86" t="s">
        <v>28</v>
      </c>
      <c r="T5" s="53" t="s">
        <v>28</v>
      </c>
      <c r="U5" s="53" t="s">
        <v>29</v>
      </c>
      <c r="V5" s="58"/>
      <c r="W5" s="53" t="s">
        <v>28</v>
      </c>
      <c r="X5" s="53" t="s">
        <v>28</v>
      </c>
      <c r="Y5" s="53" t="s">
        <v>28</v>
      </c>
      <c r="Z5" s="86" t="s">
        <v>28</v>
      </c>
      <c r="AA5" s="53" t="s">
        <v>28</v>
      </c>
      <c r="AB5" s="53" t="s">
        <v>29</v>
      </c>
      <c r="AC5" s="58"/>
      <c r="AD5" s="53" t="s">
        <v>28</v>
      </c>
      <c r="AE5" s="53" t="s">
        <v>28</v>
      </c>
      <c r="AF5" s="53"/>
      <c r="AG5" s="86"/>
      <c r="AH5" s="53" t="s">
        <v>28</v>
      </c>
      <c r="AI5" s="53"/>
      <c r="AJ5" s="86" t="s">
        <v>28</v>
      </c>
      <c r="AK5" s="91">
        <f t="shared" ref="AK5:AK15" si="3">AL5+AM5+AN5</f>
        <v>22</v>
      </c>
      <c r="AL5" s="10">
        <f t="shared" si="0"/>
        <v>22</v>
      </c>
      <c r="AM5" s="10">
        <f t="shared" si="1"/>
        <v>0</v>
      </c>
      <c r="AN5" s="10">
        <f t="shared" si="2"/>
        <v>0</v>
      </c>
      <c r="AO5" s="56"/>
    </row>
    <row r="6" spans="1:41" hidden="1" x14ac:dyDescent="0.25">
      <c r="A6" s="50" t="s">
        <v>33</v>
      </c>
      <c r="B6" s="34">
        <v>115503</v>
      </c>
      <c r="C6" s="24" t="s">
        <v>34</v>
      </c>
      <c r="D6" s="88" t="s">
        <v>35</v>
      </c>
      <c r="E6" s="53" t="s">
        <v>28</v>
      </c>
      <c r="F6" s="57"/>
      <c r="G6" s="57"/>
      <c r="H6" s="58"/>
      <c r="I6" s="53" t="s">
        <v>28</v>
      </c>
      <c r="J6" s="53"/>
      <c r="K6" s="53" t="s">
        <v>28</v>
      </c>
      <c r="L6" s="27"/>
      <c r="M6" s="53" t="s">
        <v>28</v>
      </c>
      <c r="N6" s="53"/>
      <c r="O6" s="58"/>
      <c r="P6" s="53" t="s">
        <v>28</v>
      </c>
      <c r="Q6" s="53"/>
      <c r="R6" s="53" t="s">
        <v>28</v>
      </c>
      <c r="S6" s="86"/>
      <c r="T6" s="53" t="s">
        <v>28</v>
      </c>
      <c r="U6" s="53"/>
      <c r="V6" s="58"/>
      <c r="W6" s="53" t="s">
        <v>28</v>
      </c>
      <c r="X6" s="53"/>
      <c r="Y6" s="53" t="s">
        <v>28</v>
      </c>
      <c r="Z6" s="86"/>
      <c r="AA6" s="53"/>
      <c r="AB6" s="53"/>
      <c r="AC6" s="58"/>
      <c r="AD6" s="53" t="s">
        <v>28</v>
      </c>
      <c r="AE6" s="53"/>
      <c r="AF6" s="53"/>
      <c r="AG6" s="86"/>
      <c r="AH6" s="57" t="s">
        <v>28</v>
      </c>
      <c r="AI6" s="57"/>
      <c r="AJ6" s="105"/>
      <c r="AK6" s="91">
        <f t="shared" si="3"/>
        <v>11</v>
      </c>
      <c r="AL6" s="10">
        <f t="shared" si="0"/>
        <v>11</v>
      </c>
      <c r="AM6" s="10">
        <f t="shared" si="1"/>
        <v>0</v>
      </c>
      <c r="AN6" s="10">
        <f t="shared" si="2"/>
        <v>0</v>
      </c>
      <c r="AO6" s="56"/>
    </row>
    <row r="7" spans="1:41" hidden="1" x14ac:dyDescent="0.25">
      <c r="A7" s="50" t="s">
        <v>36</v>
      </c>
      <c r="B7" s="11">
        <v>113402</v>
      </c>
      <c r="C7" s="24" t="s">
        <v>37</v>
      </c>
      <c r="D7" s="89" t="s">
        <v>38</v>
      </c>
      <c r="E7" s="53" t="s">
        <v>28</v>
      </c>
      <c r="F7" s="53" t="s">
        <v>29</v>
      </c>
      <c r="G7" s="53"/>
      <c r="H7" s="58"/>
      <c r="I7" s="53" t="s">
        <v>28</v>
      </c>
      <c r="J7" s="53" t="s">
        <v>28</v>
      </c>
      <c r="K7" s="53" t="s">
        <v>28</v>
      </c>
      <c r="L7" s="27" t="s">
        <v>28</v>
      </c>
      <c r="M7" s="53" t="s">
        <v>28</v>
      </c>
      <c r="N7" s="53" t="s">
        <v>29</v>
      </c>
      <c r="O7" s="58"/>
      <c r="P7" s="53" t="s">
        <v>28</v>
      </c>
      <c r="Q7" s="53" t="s">
        <v>28</v>
      </c>
      <c r="R7" s="53" t="s">
        <v>28</v>
      </c>
      <c r="S7" s="86" t="s">
        <v>28</v>
      </c>
      <c r="T7" s="53" t="s">
        <v>28</v>
      </c>
      <c r="U7" s="53" t="s">
        <v>29</v>
      </c>
      <c r="V7" s="58"/>
      <c r="W7" s="53" t="s">
        <v>28</v>
      </c>
      <c r="X7" s="53" t="s">
        <v>28</v>
      </c>
      <c r="Y7" s="53" t="s">
        <v>28</v>
      </c>
      <c r="Z7" s="86" t="s">
        <v>28</v>
      </c>
      <c r="AA7" s="53" t="s">
        <v>28</v>
      </c>
      <c r="AB7" s="53" t="s">
        <v>29</v>
      </c>
      <c r="AC7" s="58"/>
      <c r="AD7" s="53" t="s">
        <v>28</v>
      </c>
      <c r="AE7" s="53" t="s">
        <v>28</v>
      </c>
      <c r="AF7" s="53"/>
      <c r="AG7" s="86"/>
      <c r="AH7" s="53" t="s">
        <v>28</v>
      </c>
      <c r="AI7" s="53"/>
      <c r="AJ7" s="86" t="s">
        <v>28</v>
      </c>
      <c r="AK7" s="91">
        <f t="shared" si="3"/>
        <v>22</v>
      </c>
      <c r="AL7" s="10">
        <f t="shared" si="0"/>
        <v>22</v>
      </c>
      <c r="AM7" s="10">
        <f t="shared" si="1"/>
        <v>0</v>
      </c>
      <c r="AN7" s="10">
        <f t="shared" si="2"/>
        <v>0</v>
      </c>
      <c r="AO7" s="56"/>
    </row>
    <row r="8" spans="1:41" hidden="1" x14ac:dyDescent="0.25">
      <c r="A8" s="50" t="s">
        <v>39</v>
      </c>
      <c r="B8" s="11" t="s">
        <v>40</v>
      </c>
      <c r="C8" s="24" t="s">
        <v>41</v>
      </c>
      <c r="D8" s="89" t="s">
        <v>42</v>
      </c>
      <c r="E8" s="53" t="s">
        <v>28</v>
      </c>
      <c r="F8" s="53" t="s">
        <v>29</v>
      </c>
      <c r="G8" s="53"/>
      <c r="H8" s="58"/>
      <c r="I8" s="53" t="s">
        <v>28</v>
      </c>
      <c r="J8" s="53" t="s">
        <v>28</v>
      </c>
      <c r="K8" s="53" t="s">
        <v>28</v>
      </c>
      <c r="L8" s="27" t="s">
        <v>28</v>
      </c>
      <c r="M8" s="53" t="s">
        <v>28</v>
      </c>
      <c r="N8" s="53" t="s">
        <v>29</v>
      </c>
      <c r="O8" s="58"/>
      <c r="P8" s="53" t="s">
        <v>28</v>
      </c>
      <c r="Q8" s="53" t="s">
        <v>28</v>
      </c>
      <c r="R8" s="53" t="s">
        <v>28</v>
      </c>
      <c r="S8" s="86" t="s">
        <v>28</v>
      </c>
      <c r="T8" s="53" t="s">
        <v>28</v>
      </c>
      <c r="U8" s="53" t="s">
        <v>29</v>
      </c>
      <c r="V8" s="58"/>
      <c r="W8" s="53" t="s">
        <v>28</v>
      </c>
      <c r="X8" s="53" t="s">
        <v>28</v>
      </c>
      <c r="Y8" s="53" t="s">
        <v>28</v>
      </c>
      <c r="Z8" s="86" t="s">
        <v>28</v>
      </c>
      <c r="AA8" s="53" t="s">
        <v>28</v>
      </c>
      <c r="AB8" s="53" t="s">
        <v>29</v>
      </c>
      <c r="AC8" s="58"/>
      <c r="AD8" s="53" t="s">
        <v>28</v>
      </c>
      <c r="AE8" s="53" t="s">
        <v>28</v>
      </c>
      <c r="AF8" s="53"/>
      <c r="AG8" s="86"/>
      <c r="AH8" s="53" t="s">
        <v>28</v>
      </c>
      <c r="AI8" s="53"/>
      <c r="AJ8" s="86" t="s">
        <v>28</v>
      </c>
      <c r="AK8" s="91">
        <f t="shared" si="3"/>
        <v>22</v>
      </c>
      <c r="AL8" s="10">
        <f t="shared" si="0"/>
        <v>22</v>
      </c>
      <c r="AM8" s="10">
        <f t="shared" si="1"/>
        <v>0</v>
      </c>
      <c r="AN8" s="10">
        <f t="shared" si="2"/>
        <v>0</v>
      </c>
      <c r="AO8" s="56"/>
    </row>
    <row r="9" spans="1:41" hidden="1" x14ac:dyDescent="0.25">
      <c r="A9" s="50" t="s">
        <v>43</v>
      </c>
      <c r="B9" s="11" t="s">
        <v>44</v>
      </c>
      <c r="C9" s="24" t="s">
        <v>45</v>
      </c>
      <c r="D9" s="88" t="s">
        <v>46</v>
      </c>
      <c r="E9" s="53" t="s">
        <v>28</v>
      </c>
      <c r="F9" s="53" t="s">
        <v>29</v>
      </c>
      <c r="G9" s="53"/>
      <c r="H9" s="58"/>
      <c r="I9" s="53" t="s">
        <v>28</v>
      </c>
      <c r="J9" s="53" t="s">
        <v>28</v>
      </c>
      <c r="K9" s="53" t="s">
        <v>28</v>
      </c>
      <c r="L9" s="27" t="s">
        <v>28</v>
      </c>
      <c r="M9" s="53" t="s">
        <v>28</v>
      </c>
      <c r="N9" s="53" t="s">
        <v>29</v>
      </c>
      <c r="O9" s="58"/>
      <c r="P9" s="53" t="s">
        <v>28</v>
      </c>
      <c r="Q9" s="53" t="s">
        <v>28</v>
      </c>
      <c r="R9" s="53" t="s">
        <v>28</v>
      </c>
      <c r="S9" s="86" t="s">
        <v>28</v>
      </c>
      <c r="T9" s="53" t="s">
        <v>28</v>
      </c>
      <c r="U9" s="53" t="s">
        <v>29</v>
      </c>
      <c r="V9" s="58"/>
      <c r="W9" s="53" t="s">
        <v>28</v>
      </c>
      <c r="X9" s="53" t="s">
        <v>28</v>
      </c>
      <c r="Y9" s="53" t="s">
        <v>28</v>
      </c>
      <c r="Z9" s="86" t="s">
        <v>28</v>
      </c>
      <c r="AA9" s="53" t="s">
        <v>28</v>
      </c>
      <c r="AB9" s="53" t="s">
        <v>29</v>
      </c>
      <c r="AC9" s="58"/>
      <c r="AD9" s="53" t="s">
        <v>28</v>
      </c>
      <c r="AE9" s="53" t="s">
        <v>28</v>
      </c>
      <c r="AF9" s="53"/>
      <c r="AG9" s="86"/>
      <c r="AH9" s="53" t="s">
        <v>28</v>
      </c>
      <c r="AI9" s="53"/>
      <c r="AJ9" s="86" t="s">
        <v>28</v>
      </c>
      <c r="AK9" s="91">
        <f t="shared" si="3"/>
        <v>22</v>
      </c>
      <c r="AL9" s="10">
        <f t="shared" si="0"/>
        <v>22</v>
      </c>
      <c r="AM9" s="10">
        <f t="shared" si="1"/>
        <v>0</v>
      </c>
      <c r="AN9" s="10">
        <f t="shared" si="2"/>
        <v>0</v>
      </c>
      <c r="AO9" s="56"/>
    </row>
    <row r="10" spans="1:41" hidden="1" x14ac:dyDescent="0.25">
      <c r="A10" s="50" t="s">
        <v>47</v>
      </c>
      <c r="B10" s="34">
        <v>112101</v>
      </c>
      <c r="C10" s="40" t="s">
        <v>48</v>
      </c>
      <c r="D10" s="87" t="s">
        <v>49</v>
      </c>
      <c r="E10" s="53" t="s">
        <v>28</v>
      </c>
      <c r="F10" s="53" t="s">
        <v>29</v>
      </c>
      <c r="G10" s="53"/>
      <c r="H10" s="58"/>
      <c r="I10" s="53" t="s">
        <v>28</v>
      </c>
      <c r="J10" s="53" t="s">
        <v>28</v>
      </c>
      <c r="K10" s="53" t="s">
        <v>28</v>
      </c>
      <c r="L10" s="27" t="s">
        <v>28</v>
      </c>
      <c r="M10" s="53" t="s">
        <v>28</v>
      </c>
      <c r="N10" s="53" t="s">
        <v>29</v>
      </c>
      <c r="O10" s="58"/>
      <c r="P10" s="53" t="s">
        <v>28</v>
      </c>
      <c r="Q10" s="53" t="s">
        <v>28</v>
      </c>
      <c r="R10" s="53" t="s">
        <v>28</v>
      </c>
      <c r="S10" s="86" t="s">
        <v>28</v>
      </c>
      <c r="T10" s="53" t="s">
        <v>28</v>
      </c>
      <c r="U10" s="53" t="s">
        <v>29</v>
      </c>
      <c r="V10" s="58"/>
      <c r="W10" s="53" t="s">
        <v>28</v>
      </c>
      <c r="X10" s="53" t="s">
        <v>28</v>
      </c>
      <c r="Y10" s="53" t="s">
        <v>28</v>
      </c>
      <c r="Z10" s="86" t="s">
        <v>28</v>
      </c>
      <c r="AA10" s="53" t="s">
        <v>28</v>
      </c>
      <c r="AB10" s="53" t="s">
        <v>29</v>
      </c>
      <c r="AC10" s="58"/>
      <c r="AD10" s="53" t="s">
        <v>28</v>
      </c>
      <c r="AE10" s="53" t="s">
        <v>28</v>
      </c>
      <c r="AF10" s="53"/>
      <c r="AG10" s="86"/>
      <c r="AH10" s="53" t="s">
        <v>28</v>
      </c>
      <c r="AI10" s="53"/>
      <c r="AJ10" s="86" t="s">
        <v>28</v>
      </c>
      <c r="AK10" s="91">
        <f t="shared" si="3"/>
        <v>22</v>
      </c>
      <c r="AL10" s="10">
        <f t="shared" si="0"/>
        <v>22</v>
      </c>
      <c r="AM10" s="10">
        <f t="shared" si="1"/>
        <v>0</v>
      </c>
      <c r="AN10" s="10">
        <f t="shared" si="2"/>
        <v>0</v>
      </c>
      <c r="AO10" s="56"/>
    </row>
    <row r="11" spans="1:41" hidden="1" x14ac:dyDescent="0.25">
      <c r="A11" s="50" t="s">
        <v>50</v>
      </c>
      <c r="B11" s="34">
        <v>113202</v>
      </c>
      <c r="C11" s="24" t="s">
        <v>51</v>
      </c>
      <c r="D11" s="88" t="s">
        <v>52</v>
      </c>
      <c r="E11" s="53" t="s">
        <v>28</v>
      </c>
      <c r="F11" s="53" t="s">
        <v>29</v>
      </c>
      <c r="G11" s="53"/>
      <c r="H11" s="58"/>
      <c r="I11" s="53" t="s">
        <v>28</v>
      </c>
      <c r="J11" s="53" t="s">
        <v>28</v>
      </c>
      <c r="K11" s="53" t="s">
        <v>28</v>
      </c>
      <c r="L11" s="27" t="s">
        <v>28</v>
      </c>
      <c r="M11" s="53" t="s">
        <v>28</v>
      </c>
      <c r="N11" s="53" t="s">
        <v>29</v>
      </c>
      <c r="O11" s="58"/>
      <c r="P11" s="53" t="s">
        <v>28</v>
      </c>
      <c r="Q11" s="53" t="s">
        <v>28</v>
      </c>
      <c r="R11" s="53" t="s">
        <v>28</v>
      </c>
      <c r="S11" s="86" t="s">
        <v>28</v>
      </c>
      <c r="T11" s="53" t="s">
        <v>28</v>
      </c>
      <c r="U11" s="53" t="s">
        <v>29</v>
      </c>
      <c r="V11" s="58"/>
      <c r="W11" s="53" t="s">
        <v>28</v>
      </c>
      <c r="X11" s="53" t="s">
        <v>28</v>
      </c>
      <c r="Y11" s="53" t="s">
        <v>28</v>
      </c>
      <c r="Z11" s="86" t="s">
        <v>28</v>
      </c>
      <c r="AA11" s="53" t="s">
        <v>28</v>
      </c>
      <c r="AB11" s="53" t="s">
        <v>29</v>
      </c>
      <c r="AC11" s="58"/>
      <c r="AD11" s="53" t="s">
        <v>28</v>
      </c>
      <c r="AE11" s="53" t="s">
        <v>28</v>
      </c>
      <c r="AF11" s="53"/>
      <c r="AG11" s="86"/>
      <c r="AH11" s="53" t="s">
        <v>28</v>
      </c>
      <c r="AI11" s="53"/>
      <c r="AJ11" s="86" t="s">
        <v>28</v>
      </c>
      <c r="AK11" s="91">
        <f t="shared" si="3"/>
        <v>22</v>
      </c>
      <c r="AL11" s="10">
        <f t="shared" si="0"/>
        <v>22</v>
      </c>
      <c r="AM11" s="10">
        <f t="shared" si="1"/>
        <v>0</v>
      </c>
      <c r="AN11" s="10">
        <f t="shared" si="2"/>
        <v>0</v>
      </c>
      <c r="AO11" s="56"/>
    </row>
    <row r="12" spans="1:41" hidden="1" x14ac:dyDescent="0.25">
      <c r="A12" s="50" t="s">
        <v>53</v>
      </c>
      <c r="B12" s="12" t="s">
        <v>54</v>
      </c>
      <c r="C12" s="40" t="s">
        <v>55</v>
      </c>
      <c r="D12" s="88" t="s">
        <v>56</v>
      </c>
      <c r="E12" s="53" t="s">
        <v>28</v>
      </c>
      <c r="F12" s="53" t="s">
        <v>29</v>
      </c>
      <c r="G12" s="53"/>
      <c r="H12" s="58"/>
      <c r="I12" s="53" t="s">
        <v>28</v>
      </c>
      <c r="J12" s="53" t="s">
        <v>28</v>
      </c>
      <c r="K12" s="53" t="s">
        <v>28</v>
      </c>
      <c r="L12" s="27" t="s">
        <v>28</v>
      </c>
      <c r="M12" s="53" t="s">
        <v>28</v>
      </c>
      <c r="N12" s="53" t="s">
        <v>29</v>
      </c>
      <c r="O12" s="58"/>
      <c r="P12" s="53" t="s">
        <v>28</v>
      </c>
      <c r="Q12" s="53" t="s">
        <v>28</v>
      </c>
      <c r="R12" s="53" t="s">
        <v>28</v>
      </c>
      <c r="S12" s="86" t="s">
        <v>28</v>
      </c>
      <c r="T12" s="53" t="s">
        <v>28</v>
      </c>
      <c r="U12" s="53" t="s">
        <v>29</v>
      </c>
      <c r="V12" s="58"/>
      <c r="W12" s="53" t="s">
        <v>28</v>
      </c>
      <c r="X12" s="53" t="s">
        <v>28</v>
      </c>
      <c r="Y12" s="53" t="s">
        <v>28</v>
      </c>
      <c r="Z12" s="86" t="s">
        <v>28</v>
      </c>
      <c r="AA12" s="53" t="s">
        <v>28</v>
      </c>
      <c r="AB12" s="53" t="s">
        <v>29</v>
      </c>
      <c r="AC12" s="58"/>
      <c r="AD12" s="53" t="s">
        <v>28</v>
      </c>
      <c r="AE12" s="53" t="s">
        <v>28</v>
      </c>
      <c r="AF12" s="53"/>
      <c r="AG12" s="86"/>
      <c r="AH12" s="53" t="s">
        <v>28</v>
      </c>
      <c r="AI12" s="53"/>
      <c r="AJ12" s="86" t="s">
        <v>28</v>
      </c>
      <c r="AK12" s="91">
        <f t="shared" si="3"/>
        <v>22</v>
      </c>
      <c r="AL12" s="10">
        <f t="shared" si="0"/>
        <v>22</v>
      </c>
      <c r="AM12" s="10">
        <f t="shared" si="1"/>
        <v>0</v>
      </c>
      <c r="AN12" s="10">
        <f t="shared" si="2"/>
        <v>0</v>
      </c>
      <c r="AO12" s="56"/>
    </row>
    <row r="13" spans="1:41" hidden="1" x14ac:dyDescent="0.25">
      <c r="A13" s="50" t="s">
        <v>58</v>
      </c>
      <c r="B13" s="13">
        <v>114320</v>
      </c>
      <c r="C13" s="40" t="s">
        <v>59</v>
      </c>
      <c r="D13" s="88" t="s">
        <v>56</v>
      </c>
      <c r="E13" s="53" t="s">
        <v>28</v>
      </c>
      <c r="F13" s="53" t="s">
        <v>29</v>
      </c>
      <c r="G13" s="53"/>
      <c r="H13" s="58"/>
      <c r="I13" s="53" t="s">
        <v>28</v>
      </c>
      <c r="J13" s="53" t="s">
        <v>28</v>
      </c>
      <c r="K13" s="53" t="s">
        <v>28</v>
      </c>
      <c r="L13" s="27" t="s">
        <v>28</v>
      </c>
      <c r="M13" s="53" t="s">
        <v>28</v>
      </c>
      <c r="N13" s="53" t="s">
        <v>29</v>
      </c>
      <c r="O13" s="58"/>
      <c r="P13" s="53" t="s">
        <v>28</v>
      </c>
      <c r="Q13" s="53" t="s">
        <v>28</v>
      </c>
      <c r="R13" s="53" t="s">
        <v>28</v>
      </c>
      <c r="S13" s="86" t="s">
        <v>28</v>
      </c>
      <c r="T13" s="53" t="s">
        <v>28</v>
      </c>
      <c r="U13" s="53" t="s">
        <v>29</v>
      </c>
      <c r="V13" s="58"/>
      <c r="W13" s="53" t="s">
        <v>28</v>
      </c>
      <c r="X13" s="53" t="s">
        <v>28</v>
      </c>
      <c r="Y13" s="53" t="s">
        <v>28</v>
      </c>
      <c r="Z13" s="86" t="s">
        <v>28</v>
      </c>
      <c r="AA13" s="53" t="s">
        <v>28</v>
      </c>
      <c r="AB13" s="53" t="s">
        <v>29</v>
      </c>
      <c r="AC13" s="58"/>
      <c r="AD13" s="53" t="s">
        <v>28</v>
      </c>
      <c r="AE13" s="53" t="s">
        <v>28</v>
      </c>
      <c r="AF13" s="53"/>
      <c r="AG13" s="86"/>
      <c r="AH13" s="53" t="s">
        <v>28</v>
      </c>
      <c r="AI13" s="53"/>
      <c r="AJ13" s="86" t="s">
        <v>28</v>
      </c>
      <c r="AK13" s="91">
        <f t="shared" si="3"/>
        <v>22</v>
      </c>
      <c r="AL13" s="10">
        <f t="shared" si="0"/>
        <v>22</v>
      </c>
      <c r="AM13" s="10">
        <f t="shared" si="1"/>
        <v>0</v>
      </c>
      <c r="AN13" s="10">
        <f t="shared" si="2"/>
        <v>0</v>
      </c>
      <c r="AO13" s="56"/>
    </row>
    <row r="14" spans="1:41" ht="24" customHeight="1" x14ac:dyDescent="0.25">
      <c r="A14" s="50" t="s">
        <v>60</v>
      </c>
      <c r="B14" s="13" t="s">
        <v>61</v>
      </c>
      <c r="C14" s="40" t="s">
        <v>125</v>
      </c>
      <c r="D14" s="89" t="s">
        <v>63</v>
      </c>
      <c r="E14" s="101" t="s">
        <v>108</v>
      </c>
      <c r="F14" s="101" t="s">
        <v>108</v>
      </c>
      <c r="G14" s="101" t="s">
        <v>133</v>
      </c>
      <c r="H14" s="53" t="s">
        <v>29</v>
      </c>
      <c r="I14" s="53" t="s">
        <v>101</v>
      </c>
      <c r="J14" s="53" t="s">
        <v>101</v>
      </c>
      <c r="K14" s="53" t="s">
        <v>101</v>
      </c>
      <c r="L14" s="27"/>
      <c r="M14" s="53" t="s">
        <v>29</v>
      </c>
      <c r="N14" s="53" t="s">
        <v>101</v>
      </c>
      <c r="O14" s="53" t="s">
        <v>101</v>
      </c>
      <c r="P14" s="53" t="s">
        <v>101</v>
      </c>
      <c r="Q14" s="53" t="s">
        <v>101</v>
      </c>
      <c r="R14" s="53" t="s">
        <v>101</v>
      </c>
      <c r="S14" s="27"/>
      <c r="T14" s="53" t="s">
        <v>29</v>
      </c>
      <c r="U14" s="53" t="s">
        <v>101</v>
      </c>
      <c r="V14" s="53" t="s">
        <v>101</v>
      </c>
      <c r="W14" s="53" t="s">
        <v>101</v>
      </c>
      <c r="X14" s="53" t="s">
        <v>101</v>
      </c>
      <c r="Y14" s="53" t="s">
        <v>101</v>
      </c>
      <c r="Z14" s="27"/>
      <c r="AA14" s="53" t="s">
        <v>29</v>
      </c>
      <c r="AB14" s="53" t="s">
        <v>101</v>
      </c>
      <c r="AC14" s="53" t="s">
        <v>101</v>
      </c>
      <c r="AD14" s="53" t="s">
        <v>101</v>
      </c>
      <c r="AE14" s="53" t="s">
        <v>101</v>
      </c>
      <c r="AF14" s="53" t="s">
        <v>101</v>
      </c>
      <c r="AG14" s="27"/>
      <c r="AH14" s="53" t="s">
        <v>29</v>
      </c>
      <c r="AI14" s="53" t="s">
        <v>101</v>
      </c>
      <c r="AJ14" s="59" t="s">
        <v>69</v>
      </c>
      <c r="AK14" s="91">
        <f>AL14+AM14+AN14</f>
        <v>24</v>
      </c>
      <c r="AL14" s="10">
        <f>COUNTIF(E14:AJ14,"X")+COUNTIF(E14:AJ14,"1/2")/2+COUNTIF(E14:AJ14,"P/2")/2+COUNTIF(E14:AJ14,"K/2")/2</f>
        <v>21.5</v>
      </c>
      <c r="AM14" s="10">
        <f t="shared" si="1"/>
        <v>0</v>
      </c>
      <c r="AN14" s="10">
        <f>COUNTIF(E14:AJ14,"L")+COUNTIF(E14:AJ14,"L/2")/2</f>
        <v>2.5</v>
      </c>
      <c r="AO14" s="56"/>
    </row>
    <row r="15" spans="1:41" hidden="1" x14ac:dyDescent="0.25">
      <c r="A15" s="50" t="s">
        <v>64</v>
      </c>
      <c r="B15" s="13">
        <v>113406</v>
      </c>
      <c r="C15" s="40" t="s">
        <v>65</v>
      </c>
      <c r="D15" s="88" t="s">
        <v>66</v>
      </c>
      <c r="E15" s="53" t="s">
        <v>28</v>
      </c>
      <c r="F15" s="53" t="s">
        <v>29</v>
      </c>
      <c r="G15" s="53"/>
      <c r="H15" s="58"/>
      <c r="I15" s="53" t="s">
        <v>28</v>
      </c>
      <c r="J15" s="53" t="s">
        <v>28</v>
      </c>
      <c r="K15" s="53" t="s">
        <v>28</v>
      </c>
      <c r="L15" s="86" t="s">
        <v>28</v>
      </c>
      <c r="M15" s="53" t="s">
        <v>28</v>
      </c>
      <c r="N15" s="53" t="s">
        <v>29</v>
      </c>
      <c r="O15" s="58"/>
      <c r="P15" s="53" t="s">
        <v>28</v>
      </c>
      <c r="Q15" s="53" t="s">
        <v>28</v>
      </c>
      <c r="R15" s="53" t="s">
        <v>28</v>
      </c>
      <c r="S15" s="86" t="s">
        <v>28</v>
      </c>
      <c r="T15" s="53" t="s">
        <v>28</v>
      </c>
      <c r="U15" s="53" t="s">
        <v>29</v>
      </c>
      <c r="V15" s="58"/>
      <c r="W15" s="53" t="s">
        <v>28</v>
      </c>
      <c r="X15" s="53" t="s">
        <v>28</v>
      </c>
      <c r="Y15" s="53" t="s">
        <v>28</v>
      </c>
      <c r="Z15" s="86" t="s">
        <v>28</v>
      </c>
      <c r="AA15" s="53" t="s">
        <v>28</v>
      </c>
      <c r="AB15" s="53" t="s">
        <v>29</v>
      </c>
      <c r="AC15" s="58"/>
      <c r="AD15" s="53" t="s">
        <v>28</v>
      </c>
      <c r="AE15" s="53" t="s">
        <v>28</v>
      </c>
      <c r="AF15" s="53"/>
      <c r="AG15" s="86"/>
      <c r="AH15" s="53" t="s">
        <v>28</v>
      </c>
      <c r="AI15" s="53"/>
      <c r="AJ15" s="86" t="s">
        <v>69</v>
      </c>
      <c r="AK15" s="91">
        <f t="shared" si="3"/>
        <v>21</v>
      </c>
      <c r="AL15" s="10">
        <f t="shared" si="0"/>
        <v>21</v>
      </c>
      <c r="AM15" s="10">
        <f t="shared" si="1"/>
        <v>0</v>
      </c>
      <c r="AN15" s="10">
        <f t="shared" si="2"/>
        <v>0</v>
      </c>
      <c r="AO15" s="56"/>
    </row>
    <row r="16" spans="1:41" hidden="1" x14ac:dyDescent="0.25">
      <c r="A16" s="50" t="s">
        <v>58</v>
      </c>
      <c r="B16" s="13">
        <v>114304</v>
      </c>
      <c r="C16" s="40" t="s">
        <v>116</v>
      </c>
      <c r="D16" s="88" t="s">
        <v>56</v>
      </c>
      <c r="E16" s="53"/>
      <c r="F16" s="57"/>
      <c r="G16" s="57"/>
      <c r="H16" s="58"/>
      <c r="I16" s="53"/>
      <c r="J16" s="53"/>
      <c r="K16" s="53"/>
      <c r="L16" s="86"/>
      <c r="M16" s="53"/>
      <c r="N16" s="53"/>
      <c r="O16" s="58"/>
      <c r="P16" s="53"/>
      <c r="Q16" s="53"/>
      <c r="R16" s="53"/>
      <c r="S16" s="86"/>
      <c r="T16" s="53"/>
      <c r="U16" s="53"/>
      <c r="V16" s="58"/>
      <c r="W16" s="53"/>
      <c r="X16" s="53" t="s">
        <v>28</v>
      </c>
      <c r="Y16" s="53" t="s">
        <v>28</v>
      </c>
      <c r="Z16" s="86" t="s">
        <v>28</v>
      </c>
      <c r="AA16" s="53" t="s">
        <v>28</v>
      </c>
      <c r="AB16" s="59" t="s">
        <v>69</v>
      </c>
      <c r="AC16" s="58"/>
      <c r="AD16" s="53" t="s">
        <v>28</v>
      </c>
      <c r="AE16" s="53" t="s">
        <v>28</v>
      </c>
      <c r="AF16" s="53"/>
      <c r="AG16" s="86"/>
      <c r="AH16" s="53" t="s">
        <v>28</v>
      </c>
      <c r="AI16" s="53"/>
      <c r="AJ16" s="86" t="s">
        <v>28</v>
      </c>
      <c r="AK16" s="91">
        <f>AL16+AM16+AN16</f>
        <v>8</v>
      </c>
      <c r="AL16" s="10">
        <f t="shared" si="0"/>
        <v>8</v>
      </c>
      <c r="AM16" s="10">
        <f t="shared" si="1"/>
        <v>0</v>
      </c>
      <c r="AN16" s="10">
        <f t="shared" si="2"/>
        <v>0</v>
      </c>
      <c r="AO16" s="56"/>
    </row>
    <row r="17" spans="1:41" hidden="1" x14ac:dyDescent="0.25">
      <c r="A17" s="50" t="s">
        <v>64</v>
      </c>
      <c r="B17" s="13">
        <v>113407</v>
      </c>
      <c r="C17" s="40" t="s">
        <v>114</v>
      </c>
      <c r="D17" s="88" t="s">
        <v>115</v>
      </c>
      <c r="E17" s="53"/>
      <c r="F17" s="57"/>
      <c r="G17" s="57"/>
      <c r="H17" s="58"/>
      <c r="I17" s="53"/>
      <c r="J17" s="53"/>
      <c r="K17" s="53"/>
      <c r="L17" s="86"/>
      <c r="M17" s="53"/>
      <c r="N17" s="53"/>
      <c r="O17" s="58"/>
      <c r="P17" s="53"/>
      <c r="Q17" s="53"/>
      <c r="R17" s="53"/>
      <c r="S17" s="86"/>
      <c r="T17" s="53"/>
      <c r="U17" s="53"/>
      <c r="V17" s="58"/>
      <c r="W17" s="53"/>
      <c r="X17" s="53"/>
      <c r="Y17" s="53"/>
      <c r="Z17" s="86"/>
      <c r="AA17" s="53"/>
      <c r="AB17" s="53"/>
      <c r="AC17" s="58"/>
      <c r="AD17" s="53" t="s">
        <v>28</v>
      </c>
      <c r="AE17" s="53" t="s">
        <v>28</v>
      </c>
      <c r="AF17" s="53"/>
      <c r="AG17" s="86"/>
      <c r="AH17" s="53" t="s">
        <v>28</v>
      </c>
      <c r="AI17" s="53"/>
      <c r="AJ17" s="86" t="s">
        <v>28</v>
      </c>
      <c r="AK17" s="91">
        <f t="shared" ref="AK17" si="4">AL17+AM17+AN17</f>
        <v>4</v>
      </c>
      <c r="AL17" s="10">
        <f t="shared" si="0"/>
        <v>4</v>
      </c>
      <c r="AM17" s="10">
        <f t="shared" si="1"/>
        <v>0</v>
      </c>
      <c r="AN17" s="10">
        <f t="shared" si="2"/>
        <v>0</v>
      </c>
      <c r="AO17" s="56"/>
    </row>
    <row r="18" spans="1:41" hidden="1" x14ac:dyDescent="0.25">
      <c r="A18" s="61"/>
      <c r="B18" s="45"/>
      <c r="C18" s="46" t="s">
        <v>67</v>
      </c>
      <c r="D18" s="47"/>
      <c r="E18" s="96"/>
      <c r="F18" s="96"/>
      <c r="G18" s="96"/>
      <c r="H18" s="97"/>
      <c r="I18" s="96"/>
      <c r="J18" s="96"/>
      <c r="K18" s="97"/>
      <c r="L18" s="105"/>
      <c r="M18" s="97"/>
      <c r="N18" s="96"/>
      <c r="O18" s="97"/>
      <c r="P18" s="96"/>
      <c r="Q18" s="96"/>
      <c r="R18" s="97"/>
      <c r="S18" s="105"/>
      <c r="T18" s="97"/>
      <c r="U18" s="96"/>
      <c r="V18" s="97"/>
      <c r="W18" s="96"/>
      <c r="X18" s="96"/>
      <c r="Y18" s="97"/>
      <c r="Z18" s="105"/>
      <c r="AA18" s="97"/>
      <c r="AB18" s="96"/>
      <c r="AC18" s="97"/>
      <c r="AD18" s="96"/>
      <c r="AE18" s="96"/>
      <c r="AF18" s="96"/>
      <c r="AG18" s="105"/>
      <c r="AH18" s="97"/>
      <c r="AI18" s="97"/>
      <c r="AJ18" s="105"/>
      <c r="AK18" s="48"/>
      <c r="AL18" s="49"/>
      <c r="AM18" s="49"/>
      <c r="AN18" s="49"/>
      <c r="AO18" s="65"/>
    </row>
    <row r="19" spans="1:41" hidden="1" x14ac:dyDescent="0.25">
      <c r="A19" s="66" t="s">
        <v>22</v>
      </c>
      <c r="B19" s="67" t="s">
        <v>23</v>
      </c>
      <c r="C19" s="24" t="s">
        <v>24</v>
      </c>
      <c r="D19" s="88" t="s">
        <v>25</v>
      </c>
      <c r="E19" s="53" t="s">
        <v>28</v>
      </c>
      <c r="F19" s="53" t="s">
        <v>29</v>
      </c>
      <c r="G19" s="53"/>
      <c r="H19" s="58"/>
      <c r="I19" s="53" t="s">
        <v>28</v>
      </c>
      <c r="J19" s="53" t="s">
        <v>28</v>
      </c>
      <c r="K19" s="53" t="s">
        <v>28</v>
      </c>
      <c r="L19" s="86" t="s">
        <v>28</v>
      </c>
      <c r="M19" s="53" t="s">
        <v>28</v>
      </c>
      <c r="N19" s="53" t="s">
        <v>29</v>
      </c>
      <c r="O19" s="58"/>
      <c r="P19" s="53" t="s">
        <v>28</v>
      </c>
      <c r="Q19" s="53" t="s">
        <v>28</v>
      </c>
      <c r="R19" s="53" t="s">
        <v>28</v>
      </c>
      <c r="S19" s="86" t="s">
        <v>28</v>
      </c>
      <c r="T19" s="53" t="s">
        <v>28</v>
      </c>
      <c r="U19" s="53" t="s">
        <v>29</v>
      </c>
      <c r="V19" s="58"/>
      <c r="W19" s="53" t="s">
        <v>28</v>
      </c>
      <c r="X19" s="53" t="s">
        <v>28</v>
      </c>
      <c r="Y19" s="53" t="s">
        <v>28</v>
      </c>
      <c r="Z19" s="86" t="s">
        <v>28</v>
      </c>
      <c r="AA19" s="53" t="s">
        <v>28</v>
      </c>
      <c r="AB19" s="53" t="s">
        <v>29</v>
      </c>
      <c r="AC19" s="58"/>
      <c r="AD19" s="53" t="s">
        <v>28</v>
      </c>
      <c r="AE19" s="53" t="s">
        <v>28</v>
      </c>
      <c r="AF19" s="53"/>
      <c r="AG19" s="86"/>
      <c r="AH19" s="53" t="s">
        <v>28</v>
      </c>
      <c r="AI19" s="53"/>
      <c r="AJ19" s="86" t="s">
        <v>28</v>
      </c>
      <c r="AK19" s="92">
        <f>AL19+AM19+AN19</f>
        <v>22</v>
      </c>
      <c r="AL19" s="10">
        <f>COUNTIF(E19:AJ19,"X")+COUNTIF(E19:AJ19,"1/2")/2+COUNTIF(E19:AJ19,"P/2")/2+COUNTIF(E19:AJ19,"K/2")/2</f>
        <v>22</v>
      </c>
      <c r="AM19" s="10">
        <f>COUNTIF(E19:AJ19,"P")+COUNTIF(E19:AJ19,"P/2")/2</f>
        <v>0</v>
      </c>
      <c r="AN19" s="10">
        <f>COUNTIF(E19:AJ19,"L")</f>
        <v>0</v>
      </c>
      <c r="AO19" s="56"/>
    </row>
    <row r="20" spans="1:41" hidden="1" x14ac:dyDescent="0.25">
      <c r="A20" s="66" t="s">
        <v>30</v>
      </c>
      <c r="B20" s="34">
        <v>113202</v>
      </c>
      <c r="C20" s="24" t="s">
        <v>51</v>
      </c>
      <c r="D20" s="88" t="s">
        <v>52</v>
      </c>
      <c r="E20" s="53" t="s">
        <v>28</v>
      </c>
      <c r="F20" s="53" t="s">
        <v>29</v>
      </c>
      <c r="G20" s="53"/>
      <c r="H20" s="58"/>
      <c r="I20" s="53" t="s">
        <v>28</v>
      </c>
      <c r="J20" s="53" t="s">
        <v>28</v>
      </c>
      <c r="K20" s="53" t="s">
        <v>28</v>
      </c>
      <c r="L20" s="86" t="s">
        <v>28</v>
      </c>
      <c r="M20" s="53" t="s">
        <v>28</v>
      </c>
      <c r="N20" s="53" t="s">
        <v>29</v>
      </c>
      <c r="O20" s="58"/>
      <c r="P20" s="53" t="s">
        <v>28</v>
      </c>
      <c r="Q20" s="53" t="s">
        <v>28</v>
      </c>
      <c r="R20" s="53" t="s">
        <v>28</v>
      </c>
      <c r="S20" s="86" t="s">
        <v>28</v>
      </c>
      <c r="T20" s="53" t="s">
        <v>28</v>
      </c>
      <c r="U20" s="53" t="s">
        <v>29</v>
      </c>
      <c r="V20" s="58"/>
      <c r="W20" s="53" t="s">
        <v>28</v>
      </c>
      <c r="X20" s="53" t="s">
        <v>28</v>
      </c>
      <c r="Y20" s="53" t="s">
        <v>28</v>
      </c>
      <c r="Z20" s="86" t="s">
        <v>28</v>
      </c>
      <c r="AA20" s="53" t="s">
        <v>28</v>
      </c>
      <c r="AB20" s="53" t="s">
        <v>29</v>
      </c>
      <c r="AC20" s="58"/>
      <c r="AD20" s="53" t="s">
        <v>28</v>
      </c>
      <c r="AE20" s="53" t="s">
        <v>28</v>
      </c>
      <c r="AF20" s="53"/>
      <c r="AG20" s="86"/>
      <c r="AH20" s="53" t="s">
        <v>28</v>
      </c>
      <c r="AI20" s="53"/>
      <c r="AJ20" s="86" t="s">
        <v>28</v>
      </c>
      <c r="AK20" s="92">
        <f t="shared" ref="AK20:AK21" si="5">AL20+AM20+AN20</f>
        <v>22</v>
      </c>
      <c r="AL20" s="10">
        <f>COUNTIF(E20:AJ20,"X")+COUNTIF(E20:AJ20,"1/2")/2+COUNTIF(E20:AJ20,"P/2")/2+COUNTIF(E20:AJ20,"K/2")/2</f>
        <v>22</v>
      </c>
      <c r="AM20" s="10">
        <f>COUNTIF(E20:AJ20,"P")+COUNTIF(E20:AJ20,"P/2")/2</f>
        <v>0</v>
      </c>
      <c r="AN20" s="10">
        <f>COUNTIF(E20:AJ20,"L")</f>
        <v>0</v>
      </c>
      <c r="AO20" s="56"/>
    </row>
    <row r="21" spans="1:41" hidden="1" x14ac:dyDescent="0.25">
      <c r="A21" s="66" t="s">
        <v>33</v>
      </c>
      <c r="B21" s="11" t="s">
        <v>44</v>
      </c>
      <c r="C21" s="24" t="s">
        <v>45</v>
      </c>
      <c r="D21" s="88" t="s">
        <v>46</v>
      </c>
      <c r="E21" s="53" t="s">
        <v>28</v>
      </c>
      <c r="F21" s="53" t="s">
        <v>29</v>
      </c>
      <c r="G21" s="53"/>
      <c r="H21" s="58"/>
      <c r="I21" s="53" t="s">
        <v>28</v>
      </c>
      <c r="J21" s="53" t="s">
        <v>28</v>
      </c>
      <c r="K21" s="53" t="s">
        <v>28</v>
      </c>
      <c r="L21" s="86" t="s">
        <v>28</v>
      </c>
      <c r="M21" s="53" t="s">
        <v>28</v>
      </c>
      <c r="N21" s="53" t="s">
        <v>29</v>
      </c>
      <c r="O21" s="58"/>
      <c r="P21" s="53" t="s">
        <v>28</v>
      </c>
      <c r="Q21" s="53" t="s">
        <v>28</v>
      </c>
      <c r="R21" s="53" t="s">
        <v>28</v>
      </c>
      <c r="S21" s="86" t="s">
        <v>28</v>
      </c>
      <c r="T21" s="53" t="s">
        <v>28</v>
      </c>
      <c r="U21" s="53" t="s">
        <v>29</v>
      </c>
      <c r="V21" s="58"/>
      <c r="W21" s="53" t="s">
        <v>28</v>
      </c>
      <c r="X21" s="53" t="s">
        <v>28</v>
      </c>
      <c r="Y21" s="53" t="s">
        <v>28</v>
      </c>
      <c r="Z21" s="86" t="s">
        <v>28</v>
      </c>
      <c r="AA21" s="53" t="s">
        <v>28</v>
      </c>
      <c r="AB21" s="53" t="s">
        <v>29</v>
      </c>
      <c r="AC21" s="58"/>
      <c r="AD21" s="53" t="s">
        <v>28</v>
      </c>
      <c r="AE21" s="53" t="s">
        <v>28</v>
      </c>
      <c r="AF21" s="53"/>
      <c r="AG21" s="86"/>
      <c r="AH21" s="53" t="s">
        <v>28</v>
      </c>
      <c r="AI21" s="53"/>
      <c r="AJ21" s="86" t="s">
        <v>28</v>
      </c>
      <c r="AK21" s="92">
        <f t="shared" si="5"/>
        <v>22</v>
      </c>
      <c r="AL21" s="10">
        <f>COUNTIF(E21:AJ21,"X")+COUNTIF(E21:AJ21,"1/2")/2+COUNTIF(E21:AJ21,"P/2")/2+COUNTIF(E21:AJ21,"K/2")/2</f>
        <v>22</v>
      </c>
      <c r="AM21" s="10">
        <f>COUNTIF(E21:AJ21,"P")+COUNTIF(E21:AJ21,"P/2")/2</f>
        <v>0</v>
      </c>
      <c r="AN21" s="10">
        <f>COUNTIF(E21:AJ21,"L")</f>
        <v>0</v>
      </c>
      <c r="AO21" s="56"/>
    </row>
    <row r="22" spans="1:41" hidden="1" x14ac:dyDescent="0.25">
      <c r="A22" s="66" t="s">
        <v>39</v>
      </c>
      <c r="B22" s="12" t="s">
        <v>70</v>
      </c>
      <c r="C22" s="40" t="s">
        <v>71</v>
      </c>
      <c r="D22" s="87" t="s">
        <v>72</v>
      </c>
      <c r="E22" s="53" t="s">
        <v>28</v>
      </c>
      <c r="F22" s="53" t="s">
        <v>29</v>
      </c>
      <c r="G22" s="53"/>
      <c r="H22" s="58"/>
      <c r="I22" s="53" t="s">
        <v>28</v>
      </c>
      <c r="J22" s="53" t="s">
        <v>28</v>
      </c>
      <c r="K22" s="53" t="s">
        <v>28</v>
      </c>
      <c r="L22" s="86" t="s">
        <v>28</v>
      </c>
      <c r="M22" s="53" t="s">
        <v>28</v>
      </c>
      <c r="N22" s="53" t="s">
        <v>29</v>
      </c>
      <c r="O22" s="58"/>
      <c r="P22" s="53" t="s">
        <v>28</v>
      </c>
      <c r="Q22" s="53" t="s">
        <v>28</v>
      </c>
      <c r="R22" s="53" t="s">
        <v>28</v>
      </c>
      <c r="S22" s="86" t="s">
        <v>26</v>
      </c>
      <c r="T22" s="53" t="s">
        <v>28</v>
      </c>
      <c r="U22" s="53" t="s">
        <v>29</v>
      </c>
      <c r="V22" s="58"/>
      <c r="W22" s="53" t="s">
        <v>28</v>
      </c>
      <c r="X22" s="53" t="s">
        <v>28</v>
      </c>
      <c r="Y22" s="53" t="s">
        <v>28</v>
      </c>
      <c r="Z22" s="86" t="s">
        <v>28</v>
      </c>
      <c r="AA22" s="53" t="s">
        <v>28</v>
      </c>
      <c r="AB22" s="53" t="s">
        <v>29</v>
      </c>
      <c r="AC22" s="58"/>
      <c r="AD22" s="53" t="s">
        <v>28</v>
      </c>
      <c r="AE22" s="53" t="s">
        <v>28</v>
      </c>
      <c r="AF22" s="53"/>
      <c r="AG22" s="86"/>
      <c r="AH22" s="53" t="s">
        <v>28</v>
      </c>
      <c r="AI22" s="53"/>
      <c r="AJ22" s="86" t="s">
        <v>28</v>
      </c>
      <c r="AK22" s="92">
        <f>AL22+AM22+AN22</f>
        <v>22</v>
      </c>
      <c r="AL22" s="10">
        <f>COUNTIF(E22:AJ22,"X")+COUNTIF(E22:AJ22,"1/2")/2+COUNTIF(E22:AJ22,"P/2")/2+COUNTIF(E22:AJ22,"K/2")/2</f>
        <v>21</v>
      </c>
      <c r="AM22" s="10">
        <f>COUNTIF(E22:AJ22,"P")+COUNTIF(E22:AJ22,"P/2")/2</f>
        <v>1</v>
      </c>
      <c r="AN22" s="10">
        <f>COUNTIF(E22:AJ22,"L")</f>
        <v>0</v>
      </c>
      <c r="AO22" s="56"/>
    </row>
    <row r="23" spans="1:41" ht="22.5" customHeight="1" x14ac:dyDescent="0.25">
      <c r="A23" s="168" t="s">
        <v>74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70"/>
    </row>
    <row r="24" spans="1:41" ht="22.5" customHeight="1" x14ac:dyDescent="0.25">
      <c r="A24" s="190" t="s">
        <v>75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2"/>
    </row>
    <row r="25" spans="1:41" ht="21.75" customHeight="1" x14ac:dyDescent="0.25">
      <c r="A25" s="110" t="s">
        <v>76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2"/>
    </row>
    <row r="26" spans="1:41" ht="21.75" customHeight="1" x14ac:dyDescent="0.25">
      <c r="A26" s="25" t="s">
        <v>22</v>
      </c>
      <c r="B26" s="20">
        <v>114303</v>
      </c>
      <c r="C26" s="22" t="s">
        <v>77</v>
      </c>
      <c r="D26" s="90" t="s">
        <v>78</v>
      </c>
      <c r="E26" s="101" t="s">
        <v>108</v>
      </c>
      <c r="F26" s="101" t="s">
        <v>108</v>
      </c>
      <c r="G26" s="101" t="s">
        <v>133</v>
      </c>
      <c r="H26" s="86" t="s">
        <v>29</v>
      </c>
      <c r="I26" s="86" t="s">
        <v>101</v>
      </c>
      <c r="J26" s="109" t="s">
        <v>27</v>
      </c>
      <c r="K26" s="86" t="s">
        <v>101</v>
      </c>
      <c r="L26" s="27"/>
      <c r="M26" s="53" t="s">
        <v>29</v>
      </c>
      <c r="N26" s="53" t="s">
        <v>101</v>
      </c>
      <c r="O26" s="53" t="s">
        <v>101</v>
      </c>
      <c r="P26" s="53" t="s">
        <v>101</v>
      </c>
      <c r="Q26" s="53" t="s">
        <v>101</v>
      </c>
      <c r="R26" s="53" t="s">
        <v>101</v>
      </c>
      <c r="S26" s="27"/>
      <c r="T26" s="53" t="s">
        <v>29</v>
      </c>
      <c r="U26" s="53" t="s">
        <v>101</v>
      </c>
      <c r="V26" s="53" t="s">
        <v>101</v>
      </c>
      <c r="W26" s="53" t="s">
        <v>101</v>
      </c>
      <c r="X26" s="53" t="s">
        <v>101</v>
      </c>
      <c r="Y26" s="53" t="s">
        <v>101</v>
      </c>
      <c r="Z26" s="27"/>
      <c r="AA26" s="53" t="s">
        <v>29</v>
      </c>
      <c r="AB26" s="53" t="s">
        <v>101</v>
      </c>
      <c r="AC26" s="53" t="s">
        <v>101</v>
      </c>
      <c r="AD26" s="53" t="s">
        <v>101</v>
      </c>
      <c r="AE26" s="53" t="s">
        <v>101</v>
      </c>
      <c r="AF26" s="53" t="s">
        <v>101</v>
      </c>
      <c r="AG26" s="27"/>
      <c r="AH26" s="53" t="s">
        <v>29</v>
      </c>
      <c r="AI26" s="53" t="s">
        <v>101</v>
      </c>
      <c r="AJ26" s="53" t="s">
        <v>101</v>
      </c>
      <c r="AK26" s="94">
        <f>AL26+AM26+AN26</f>
        <v>25</v>
      </c>
      <c r="AL26" s="10">
        <f t="shared" ref="AL26:AL34" si="6">COUNTIF(E26:AJ26,"X")+COUNTIF(E26:AJ26,"1/2")/2+COUNTIF(E26:AJ26,"P/2")/2+COUNTIF(E26:AJ26,"K/2")/2</f>
        <v>22</v>
      </c>
      <c r="AM26" s="10">
        <f t="shared" ref="AM26:AM37" si="7">COUNTIF(E26:AJ26,"P")+COUNTIF(E26:AJ26,"P/2")/2</f>
        <v>0.5</v>
      </c>
      <c r="AN26" s="10">
        <f>COUNTIF(E26:AJ26,"L")+COUNTIF(E26:AJ26,"L/2")/2</f>
        <v>2.5</v>
      </c>
      <c r="AO26" s="24"/>
    </row>
    <row r="27" spans="1:41" ht="21.75" customHeight="1" x14ac:dyDescent="0.25">
      <c r="A27" s="25" t="s">
        <v>30</v>
      </c>
      <c r="B27" s="20">
        <v>114301</v>
      </c>
      <c r="C27" s="22" t="s">
        <v>79</v>
      </c>
      <c r="D27" s="90" t="s">
        <v>80</v>
      </c>
      <c r="E27" s="101" t="s">
        <v>108</v>
      </c>
      <c r="F27" s="101" t="s">
        <v>108</v>
      </c>
      <c r="G27" s="101" t="s">
        <v>133</v>
      </c>
      <c r="H27" s="86" t="s">
        <v>29</v>
      </c>
      <c r="I27" s="86" t="s">
        <v>101</v>
      </c>
      <c r="J27" s="86" t="s">
        <v>101</v>
      </c>
      <c r="K27" s="86" t="s">
        <v>101</v>
      </c>
      <c r="L27" s="27"/>
      <c r="M27" s="53" t="s">
        <v>29</v>
      </c>
      <c r="N27" s="53" t="s">
        <v>101</v>
      </c>
      <c r="O27" s="53" t="s">
        <v>101</v>
      </c>
      <c r="P27" s="53" t="s">
        <v>101</v>
      </c>
      <c r="Q27" s="53" t="s">
        <v>101</v>
      </c>
      <c r="R27" s="53" t="s">
        <v>101</v>
      </c>
      <c r="S27" s="27"/>
      <c r="T27" s="53" t="s">
        <v>29</v>
      </c>
      <c r="U27" s="53" t="s">
        <v>101</v>
      </c>
      <c r="V27" s="53" t="s">
        <v>101</v>
      </c>
      <c r="W27" s="53" t="s">
        <v>101</v>
      </c>
      <c r="X27" s="53" t="s">
        <v>101</v>
      </c>
      <c r="Y27" s="53" t="s">
        <v>101</v>
      </c>
      <c r="Z27" s="27"/>
      <c r="AA27" s="53" t="s">
        <v>29</v>
      </c>
      <c r="AB27" s="53" t="s">
        <v>101</v>
      </c>
      <c r="AC27" s="53" t="s">
        <v>101</v>
      </c>
      <c r="AD27" s="53" t="s">
        <v>101</v>
      </c>
      <c r="AE27" s="53" t="s">
        <v>101</v>
      </c>
      <c r="AF27" s="53" t="s">
        <v>101</v>
      </c>
      <c r="AG27" s="27"/>
      <c r="AH27" s="53" t="s">
        <v>29</v>
      </c>
      <c r="AI27" s="53" t="s">
        <v>101</v>
      </c>
      <c r="AJ27" s="53" t="s">
        <v>101</v>
      </c>
      <c r="AK27" s="94">
        <f t="shared" ref="AK27:AK41" si="8">AL27+AM27+AN27</f>
        <v>25</v>
      </c>
      <c r="AL27" s="10">
        <f t="shared" si="6"/>
        <v>22.5</v>
      </c>
      <c r="AM27" s="10">
        <f t="shared" si="7"/>
        <v>0</v>
      </c>
      <c r="AN27" s="10">
        <f t="shared" ref="AN27:AN36" si="9">COUNTIF(E27:AJ27,"L")+COUNTIF(E27:AJ27,"L/2")/2</f>
        <v>2.5</v>
      </c>
      <c r="AO27" s="24"/>
    </row>
    <row r="28" spans="1:41" ht="21.75" customHeight="1" x14ac:dyDescent="0.25">
      <c r="A28" s="25" t="s">
        <v>33</v>
      </c>
      <c r="B28" s="20">
        <v>114302</v>
      </c>
      <c r="C28" s="22" t="s">
        <v>128</v>
      </c>
      <c r="D28" s="90" t="s">
        <v>80</v>
      </c>
      <c r="E28" s="101" t="s">
        <v>108</v>
      </c>
      <c r="F28" s="101" t="s">
        <v>108</v>
      </c>
      <c r="G28" s="101" t="s">
        <v>133</v>
      </c>
      <c r="H28" s="86" t="s">
        <v>29</v>
      </c>
      <c r="I28" s="86" t="s">
        <v>101</v>
      </c>
      <c r="J28" s="86" t="s">
        <v>101</v>
      </c>
      <c r="K28" s="86" t="s">
        <v>101</v>
      </c>
      <c r="L28" s="27"/>
      <c r="M28" s="53" t="s">
        <v>29</v>
      </c>
      <c r="N28" s="53" t="s">
        <v>101</v>
      </c>
      <c r="O28" s="53" t="s">
        <v>101</v>
      </c>
      <c r="P28" s="53" t="s">
        <v>101</v>
      </c>
      <c r="Q28" s="53" t="s">
        <v>101</v>
      </c>
      <c r="R28" s="53" t="s">
        <v>101</v>
      </c>
      <c r="S28" s="27"/>
      <c r="T28" s="53" t="s">
        <v>29</v>
      </c>
      <c r="U28" s="53" t="s">
        <v>101</v>
      </c>
      <c r="V28" s="53" t="s">
        <v>101</v>
      </c>
      <c r="W28" s="53" t="s">
        <v>101</v>
      </c>
      <c r="X28" s="53" t="s">
        <v>101</v>
      </c>
      <c r="Y28" s="53" t="s">
        <v>101</v>
      </c>
      <c r="Z28" s="27"/>
      <c r="AA28" s="53" t="s">
        <v>29</v>
      </c>
      <c r="AB28" s="53" t="s">
        <v>101</v>
      </c>
      <c r="AC28" s="53" t="s">
        <v>101</v>
      </c>
      <c r="AD28" s="53" t="s">
        <v>101</v>
      </c>
      <c r="AE28" s="53" t="s">
        <v>101</v>
      </c>
      <c r="AF28" s="53" t="s">
        <v>101</v>
      </c>
      <c r="AG28" s="27"/>
      <c r="AH28" s="53" t="s">
        <v>29</v>
      </c>
      <c r="AI28" s="53" t="s">
        <v>101</v>
      </c>
      <c r="AJ28" s="53" t="s">
        <v>101</v>
      </c>
      <c r="AK28" s="94">
        <f t="shared" si="8"/>
        <v>25</v>
      </c>
      <c r="AL28" s="10">
        <f t="shared" si="6"/>
        <v>22.5</v>
      </c>
      <c r="AM28" s="10">
        <f t="shared" si="7"/>
        <v>0</v>
      </c>
      <c r="AN28" s="10">
        <f t="shared" si="9"/>
        <v>2.5</v>
      </c>
      <c r="AO28" s="24"/>
    </row>
    <row r="29" spans="1:41" ht="21.75" customHeight="1" x14ac:dyDescent="0.25">
      <c r="A29" s="25" t="s">
        <v>36</v>
      </c>
      <c r="B29" s="20">
        <v>114304</v>
      </c>
      <c r="C29" s="22" t="s">
        <v>82</v>
      </c>
      <c r="D29" s="26" t="s">
        <v>80</v>
      </c>
      <c r="E29" s="113" t="s">
        <v>108</v>
      </c>
      <c r="F29" s="101" t="s">
        <v>108</v>
      </c>
      <c r="G29" s="101" t="s">
        <v>133</v>
      </c>
      <c r="H29" s="86" t="s">
        <v>29</v>
      </c>
      <c r="I29" s="86" t="s">
        <v>101</v>
      </c>
      <c r="J29" s="86" t="s">
        <v>101</v>
      </c>
      <c r="K29" s="86" t="s">
        <v>101</v>
      </c>
      <c r="L29" s="27"/>
      <c r="M29" s="53" t="s">
        <v>29</v>
      </c>
      <c r="N29" s="53" t="s">
        <v>101</v>
      </c>
      <c r="O29" s="53" t="s">
        <v>101</v>
      </c>
      <c r="P29" s="109" t="s">
        <v>26</v>
      </c>
      <c r="Q29" s="109" t="s">
        <v>26</v>
      </c>
      <c r="R29" s="109" t="s">
        <v>26</v>
      </c>
      <c r="S29" s="27"/>
      <c r="T29" s="53" t="s">
        <v>29</v>
      </c>
      <c r="U29" s="53" t="s">
        <v>101</v>
      </c>
      <c r="V29" s="53" t="s">
        <v>101</v>
      </c>
      <c r="W29" s="53" t="s">
        <v>101</v>
      </c>
      <c r="X29" s="53" t="s">
        <v>101</v>
      </c>
      <c r="Y29" s="53" t="s">
        <v>101</v>
      </c>
      <c r="Z29" s="27"/>
      <c r="AA29" s="53" t="s">
        <v>29</v>
      </c>
      <c r="AB29" s="53" t="s">
        <v>101</v>
      </c>
      <c r="AC29" s="53" t="s">
        <v>101</v>
      </c>
      <c r="AD29" s="53" t="s">
        <v>101</v>
      </c>
      <c r="AE29" s="53" t="s">
        <v>101</v>
      </c>
      <c r="AF29" s="53" t="s">
        <v>101</v>
      </c>
      <c r="AG29" s="27"/>
      <c r="AH29" s="53" t="s">
        <v>29</v>
      </c>
      <c r="AI29" s="53" t="s">
        <v>101</v>
      </c>
      <c r="AJ29" s="53" t="s">
        <v>101</v>
      </c>
      <c r="AK29" s="94">
        <f t="shared" si="8"/>
        <v>25</v>
      </c>
      <c r="AL29" s="10">
        <f t="shared" si="6"/>
        <v>19.5</v>
      </c>
      <c r="AM29" s="10">
        <f t="shared" si="7"/>
        <v>3</v>
      </c>
      <c r="AN29" s="10">
        <f t="shared" si="9"/>
        <v>2.5</v>
      </c>
      <c r="AO29" s="24"/>
    </row>
    <row r="30" spans="1:41" ht="21.75" customHeight="1" x14ac:dyDescent="0.25">
      <c r="A30" s="25" t="s">
        <v>39</v>
      </c>
      <c r="B30" s="20">
        <v>114305</v>
      </c>
      <c r="C30" s="22" t="s">
        <v>83</v>
      </c>
      <c r="D30" s="26" t="s">
        <v>80</v>
      </c>
      <c r="E30" s="113" t="s">
        <v>108</v>
      </c>
      <c r="F30" s="101" t="s">
        <v>108</v>
      </c>
      <c r="G30" s="101" t="s">
        <v>133</v>
      </c>
      <c r="H30" s="86" t="s">
        <v>29</v>
      </c>
      <c r="I30" s="86" t="s">
        <v>101</v>
      </c>
      <c r="J30" s="86" t="s">
        <v>101</v>
      </c>
      <c r="K30" s="86" t="s">
        <v>101</v>
      </c>
      <c r="L30" s="27"/>
      <c r="M30" s="53" t="s">
        <v>29</v>
      </c>
      <c r="N30" s="109" t="s">
        <v>27</v>
      </c>
      <c r="O30" s="109" t="s">
        <v>26</v>
      </c>
      <c r="P30" s="53" t="s">
        <v>101</v>
      </c>
      <c r="Q30" s="53" t="s">
        <v>101</v>
      </c>
      <c r="R30" s="53" t="s">
        <v>101</v>
      </c>
      <c r="S30" s="27"/>
      <c r="T30" s="53" t="s">
        <v>29</v>
      </c>
      <c r="U30" s="53" t="s">
        <v>101</v>
      </c>
      <c r="V30" s="53" t="s">
        <v>101</v>
      </c>
      <c r="W30" s="53" t="s">
        <v>101</v>
      </c>
      <c r="X30" s="53" t="s">
        <v>101</v>
      </c>
      <c r="Y30" s="53" t="s">
        <v>101</v>
      </c>
      <c r="Z30" s="27"/>
      <c r="AA30" s="53" t="s">
        <v>29</v>
      </c>
      <c r="AB30" s="53" t="s">
        <v>101</v>
      </c>
      <c r="AC30" s="53" t="s">
        <v>101</v>
      </c>
      <c r="AD30" s="53" t="s">
        <v>101</v>
      </c>
      <c r="AE30" s="53" t="s">
        <v>101</v>
      </c>
      <c r="AF30" s="53" t="s">
        <v>101</v>
      </c>
      <c r="AG30" s="27"/>
      <c r="AH30" s="53" t="s">
        <v>29</v>
      </c>
      <c r="AI30" s="53" t="s">
        <v>101</v>
      </c>
      <c r="AJ30" s="53" t="s">
        <v>101</v>
      </c>
      <c r="AK30" s="94">
        <f t="shared" si="8"/>
        <v>25</v>
      </c>
      <c r="AL30" s="10">
        <f t="shared" si="6"/>
        <v>21</v>
      </c>
      <c r="AM30" s="10">
        <f t="shared" si="7"/>
        <v>1.5</v>
      </c>
      <c r="AN30" s="10">
        <f>COUNTIF(E30:AJ30,"L")+COUNTIF(E30:AJ30,"L/2")/2</f>
        <v>2.5</v>
      </c>
      <c r="AO30" s="24"/>
    </row>
    <row r="31" spans="1:41" ht="21.75" customHeight="1" x14ac:dyDescent="0.25">
      <c r="A31" s="25" t="s">
        <v>43</v>
      </c>
      <c r="B31" s="39">
        <v>114323</v>
      </c>
      <c r="C31" s="29" t="s">
        <v>121</v>
      </c>
      <c r="D31" s="26" t="s">
        <v>124</v>
      </c>
      <c r="E31" s="113" t="s">
        <v>108</v>
      </c>
      <c r="F31" s="101" t="s">
        <v>108</v>
      </c>
      <c r="G31" s="101" t="s">
        <v>133</v>
      </c>
      <c r="H31" s="86"/>
      <c r="I31" s="86" t="s">
        <v>101</v>
      </c>
      <c r="J31" s="86"/>
      <c r="K31" s="86" t="s">
        <v>101</v>
      </c>
      <c r="L31" s="27"/>
      <c r="M31" s="53"/>
      <c r="N31" s="53" t="s">
        <v>101</v>
      </c>
      <c r="O31" s="53"/>
      <c r="P31" s="53" t="s">
        <v>101</v>
      </c>
      <c r="Q31" s="53"/>
      <c r="R31" s="53" t="s">
        <v>101</v>
      </c>
      <c r="S31" s="27"/>
      <c r="T31" s="53"/>
      <c r="U31" s="53" t="s">
        <v>101</v>
      </c>
      <c r="V31" s="53"/>
      <c r="W31" s="53" t="s">
        <v>101</v>
      </c>
      <c r="X31" s="53"/>
      <c r="Y31" s="53" t="s">
        <v>101</v>
      </c>
      <c r="Z31" s="27"/>
      <c r="AA31" s="53"/>
      <c r="AB31" s="53" t="s">
        <v>101</v>
      </c>
      <c r="AC31" s="53"/>
      <c r="AD31" s="53" t="s">
        <v>101</v>
      </c>
      <c r="AE31" s="53"/>
      <c r="AF31" s="53" t="s">
        <v>101</v>
      </c>
      <c r="AG31" s="27"/>
      <c r="AH31" s="53"/>
      <c r="AI31" s="53"/>
      <c r="AJ31" s="119" t="s">
        <v>101</v>
      </c>
      <c r="AK31" s="94">
        <f t="shared" ref="AK31:AK33" si="10">AL31+AM31+AN31</f>
        <v>14.5</v>
      </c>
      <c r="AL31" s="10">
        <f t="shared" si="6"/>
        <v>12</v>
      </c>
      <c r="AM31" s="10">
        <f t="shared" si="7"/>
        <v>0</v>
      </c>
      <c r="AN31" s="10">
        <f t="shared" si="9"/>
        <v>2.5</v>
      </c>
      <c r="AO31" s="40"/>
    </row>
    <row r="32" spans="1:41" ht="21.75" customHeight="1" x14ac:dyDescent="0.25">
      <c r="A32" s="25" t="s">
        <v>47</v>
      </c>
      <c r="B32" s="39">
        <v>114324</v>
      </c>
      <c r="C32" s="29" t="s">
        <v>122</v>
      </c>
      <c r="D32" s="90" t="s">
        <v>80</v>
      </c>
      <c r="E32" s="101" t="s">
        <v>108</v>
      </c>
      <c r="F32" s="101" t="s">
        <v>108</v>
      </c>
      <c r="G32" s="101" t="s">
        <v>133</v>
      </c>
      <c r="H32" s="59" t="s">
        <v>69</v>
      </c>
      <c r="I32" s="59" t="s">
        <v>69</v>
      </c>
      <c r="J32" s="59" t="s">
        <v>69</v>
      </c>
      <c r="K32" s="59" t="s">
        <v>69</v>
      </c>
      <c r="L32" s="27"/>
      <c r="M32" s="53" t="s">
        <v>29</v>
      </c>
      <c r="N32" s="177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83"/>
      <c r="AK32" s="94">
        <f t="shared" si="10"/>
        <v>3</v>
      </c>
      <c r="AL32" s="10">
        <f t="shared" si="6"/>
        <v>0.5</v>
      </c>
      <c r="AM32" s="10">
        <f t="shared" si="7"/>
        <v>0</v>
      </c>
      <c r="AN32" s="10">
        <f t="shared" si="9"/>
        <v>2.5</v>
      </c>
      <c r="AO32" s="40"/>
    </row>
    <row r="33" spans="1:42" ht="21.75" customHeight="1" x14ac:dyDescent="0.25">
      <c r="A33" s="25" t="s">
        <v>50</v>
      </c>
      <c r="B33" s="75">
        <v>114327</v>
      </c>
      <c r="C33" s="40" t="s">
        <v>123</v>
      </c>
      <c r="D33" s="26" t="s">
        <v>80</v>
      </c>
      <c r="E33" s="101" t="s">
        <v>108</v>
      </c>
      <c r="F33" s="101" t="s">
        <v>108</v>
      </c>
      <c r="G33" s="101" t="s">
        <v>133</v>
      </c>
      <c r="H33" s="86" t="s">
        <v>29</v>
      </c>
      <c r="I33" s="59" t="s">
        <v>29</v>
      </c>
      <c r="J33" s="59" t="s">
        <v>69</v>
      </c>
      <c r="K33" s="59" t="s">
        <v>69</v>
      </c>
      <c r="L33" s="27"/>
      <c r="M33" s="53" t="s">
        <v>29</v>
      </c>
      <c r="N33" s="59" t="s">
        <v>29</v>
      </c>
      <c r="O33" s="53" t="s">
        <v>101</v>
      </c>
      <c r="P33" s="59" t="s">
        <v>29</v>
      </c>
      <c r="Q33" s="59" t="s">
        <v>69</v>
      </c>
      <c r="R33" s="53" t="s">
        <v>101</v>
      </c>
      <c r="S33" s="27"/>
      <c r="T33" s="53" t="s">
        <v>29</v>
      </c>
      <c r="U33" s="177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83"/>
      <c r="AK33" s="73">
        <f t="shared" si="10"/>
        <v>7.5</v>
      </c>
      <c r="AL33" s="10">
        <f t="shared" si="6"/>
        <v>5</v>
      </c>
      <c r="AM33" s="10">
        <f t="shared" si="7"/>
        <v>0</v>
      </c>
      <c r="AN33" s="10">
        <f t="shared" si="9"/>
        <v>2.5</v>
      </c>
      <c r="AO33" s="56"/>
    </row>
    <row r="34" spans="1:42" ht="21.75" customHeight="1" x14ac:dyDescent="0.25">
      <c r="A34" s="25" t="s">
        <v>53</v>
      </c>
      <c r="B34" s="25">
        <v>114328</v>
      </c>
      <c r="C34" s="24" t="s">
        <v>126</v>
      </c>
      <c r="D34" s="26" t="s">
        <v>80</v>
      </c>
      <c r="E34" s="101" t="s">
        <v>108</v>
      </c>
      <c r="F34" s="101" t="s">
        <v>108</v>
      </c>
      <c r="G34" s="101" t="s">
        <v>133</v>
      </c>
      <c r="H34" s="86" t="s">
        <v>29</v>
      </c>
      <c r="I34" s="86" t="s">
        <v>101</v>
      </c>
      <c r="J34" s="86" t="s">
        <v>101</v>
      </c>
      <c r="K34" s="86" t="s">
        <v>101</v>
      </c>
      <c r="L34" s="27"/>
      <c r="M34" s="53" t="s">
        <v>29</v>
      </c>
      <c r="N34" s="53" t="s">
        <v>101</v>
      </c>
      <c r="O34" s="53" t="s">
        <v>101</v>
      </c>
      <c r="P34" s="53" t="s">
        <v>101</v>
      </c>
      <c r="Q34" s="53" t="s">
        <v>101</v>
      </c>
      <c r="R34" s="53" t="s">
        <v>101</v>
      </c>
      <c r="S34" s="27"/>
      <c r="T34" s="53" t="s">
        <v>29</v>
      </c>
      <c r="U34" s="53" t="s">
        <v>101</v>
      </c>
      <c r="V34" s="53" t="s">
        <v>101</v>
      </c>
      <c r="W34" s="59" t="s">
        <v>29</v>
      </c>
      <c r="X34" s="53" t="s">
        <v>101</v>
      </c>
      <c r="Y34" s="53" t="s">
        <v>101</v>
      </c>
      <c r="Z34" s="27"/>
      <c r="AA34" s="53" t="s">
        <v>29</v>
      </c>
      <c r="AB34" s="53" t="s">
        <v>101</v>
      </c>
      <c r="AC34" s="53" t="s">
        <v>101</v>
      </c>
      <c r="AD34" s="53" t="s">
        <v>101</v>
      </c>
      <c r="AE34" s="53" t="s">
        <v>101</v>
      </c>
      <c r="AF34" s="53" t="s">
        <v>101</v>
      </c>
      <c r="AG34" s="27"/>
      <c r="AH34" s="53" t="s">
        <v>29</v>
      </c>
      <c r="AI34" s="53" t="s">
        <v>101</v>
      </c>
      <c r="AJ34" s="53" t="s">
        <v>101</v>
      </c>
      <c r="AK34" s="73">
        <f>AL34+AM34+AN34</f>
        <v>24.5</v>
      </c>
      <c r="AL34" s="10">
        <f t="shared" si="6"/>
        <v>22</v>
      </c>
      <c r="AM34" s="10">
        <f>COUNTIF(E34:AJ34,"P")+COUNTIF(E34:AJ34,"P/2")/2</f>
        <v>0</v>
      </c>
      <c r="AN34" s="10">
        <f t="shared" si="9"/>
        <v>2.5</v>
      </c>
      <c r="AO34" s="56"/>
    </row>
    <row r="35" spans="1:42" ht="21.75" customHeight="1" x14ac:dyDescent="0.25">
      <c r="A35" s="25" t="s">
        <v>58</v>
      </c>
      <c r="B35" s="25"/>
      <c r="C35" s="24" t="s">
        <v>129</v>
      </c>
      <c r="D35" s="26" t="s">
        <v>80</v>
      </c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53" t="s">
        <v>101</v>
      </c>
      <c r="S35" s="27"/>
      <c r="T35" s="53" t="s">
        <v>29</v>
      </c>
      <c r="U35" s="53" t="s">
        <v>101</v>
      </c>
      <c r="V35" s="53" t="s">
        <v>101</v>
      </c>
      <c r="W35" s="53" t="s">
        <v>101</v>
      </c>
      <c r="X35" s="53" t="s">
        <v>101</v>
      </c>
      <c r="Y35" s="53" t="s">
        <v>101</v>
      </c>
      <c r="Z35" s="27"/>
      <c r="AA35" s="53" t="s">
        <v>29</v>
      </c>
      <c r="AB35" s="53" t="s">
        <v>101</v>
      </c>
      <c r="AC35" s="53" t="s">
        <v>101</v>
      </c>
      <c r="AD35" s="53" t="s">
        <v>101</v>
      </c>
      <c r="AE35" s="53" t="s">
        <v>101</v>
      </c>
      <c r="AF35" s="53" t="s">
        <v>101</v>
      </c>
      <c r="AG35" s="27"/>
      <c r="AH35" s="53" t="s">
        <v>29</v>
      </c>
      <c r="AI35" s="53" t="s">
        <v>101</v>
      </c>
      <c r="AJ35" s="53" t="s">
        <v>101</v>
      </c>
      <c r="AK35" s="73">
        <f t="shared" ref="AK35:AK36" si="11">AL35+AM35+AN35</f>
        <v>14.5</v>
      </c>
      <c r="AL35" s="10">
        <f t="shared" ref="AL35:AL37" si="12">COUNTIF(E35:AJ35,"X")+COUNTIF(E35:AJ35,"1/2")/2+COUNTIF(E35:AJ35,"P/2")/2+COUNTIF(E35:AJ35,"K/2")/2</f>
        <v>14.5</v>
      </c>
      <c r="AM35" s="10">
        <f t="shared" si="7"/>
        <v>0</v>
      </c>
      <c r="AN35" s="10">
        <f t="shared" si="9"/>
        <v>0</v>
      </c>
      <c r="AO35" s="114"/>
    </row>
    <row r="36" spans="1:42" ht="21.75" customHeight="1" x14ac:dyDescent="0.25">
      <c r="A36" s="25" t="s">
        <v>60</v>
      </c>
      <c r="B36" s="25"/>
      <c r="C36" s="24" t="s">
        <v>130</v>
      </c>
      <c r="D36" s="26" t="s">
        <v>124</v>
      </c>
      <c r="E36" s="186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8"/>
      <c r="R36" s="53" t="s">
        <v>101</v>
      </c>
      <c r="S36" s="27"/>
      <c r="T36" s="53" t="s">
        <v>29</v>
      </c>
      <c r="U36" s="53" t="s">
        <v>101</v>
      </c>
      <c r="V36" s="177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83"/>
      <c r="AK36" s="73">
        <f t="shared" si="11"/>
        <v>2.5</v>
      </c>
      <c r="AL36" s="10">
        <f t="shared" si="12"/>
        <v>2.5</v>
      </c>
      <c r="AM36" s="10">
        <f t="shared" si="7"/>
        <v>0</v>
      </c>
      <c r="AN36" s="10">
        <f t="shared" si="9"/>
        <v>0</v>
      </c>
      <c r="AO36" s="114"/>
    </row>
    <row r="37" spans="1:42" ht="21.75" customHeight="1" x14ac:dyDescent="0.25">
      <c r="A37" s="25" t="s">
        <v>64</v>
      </c>
      <c r="B37" s="118"/>
      <c r="C37" s="118" t="s">
        <v>131</v>
      </c>
      <c r="D37" s="118" t="s">
        <v>132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5"/>
      <c r="AI37" s="53" t="s">
        <v>101</v>
      </c>
      <c r="AJ37" s="53"/>
      <c r="AK37" s="73">
        <f>AL37+AM37+AN37</f>
        <v>1</v>
      </c>
      <c r="AL37" s="80">
        <f t="shared" si="12"/>
        <v>1</v>
      </c>
      <c r="AM37" s="80">
        <f t="shared" si="7"/>
        <v>0</v>
      </c>
      <c r="AN37" s="10">
        <f>COUNTIF(E37:AJ37,"L")+COUNTIF(E37:AJ37,"L/2")/2</f>
        <v>0</v>
      </c>
      <c r="AO37" s="118"/>
    </row>
    <row r="38" spans="1:42" ht="19.5" customHeight="1" x14ac:dyDescent="0.25">
      <c r="A38" s="21"/>
      <c r="B38" s="21" t="s">
        <v>86</v>
      </c>
      <c r="C38" s="21"/>
      <c r="D38" s="31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</row>
    <row r="39" spans="1:42" ht="19.5" customHeight="1" x14ac:dyDescent="0.25">
      <c r="A39" s="25" t="s">
        <v>50</v>
      </c>
      <c r="B39" s="20">
        <v>114101</v>
      </c>
      <c r="C39" s="22" t="s">
        <v>87</v>
      </c>
      <c r="D39" s="26" t="s">
        <v>78</v>
      </c>
      <c r="E39" s="101" t="s">
        <v>108</v>
      </c>
      <c r="F39" s="101" t="s">
        <v>108</v>
      </c>
      <c r="G39" s="101" t="s">
        <v>133</v>
      </c>
      <c r="H39" s="53" t="s">
        <v>29</v>
      </c>
      <c r="I39" s="53" t="s">
        <v>101</v>
      </c>
      <c r="J39" s="53" t="s">
        <v>101</v>
      </c>
      <c r="K39" s="53" t="s">
        <v>101</v>
      </c>
      <c r="L39" s="27"/>
      <c r="M39" s="53" t="s">
        <v>29</v>
      </c>
      <c r="N39" s="53" t="s">
        <v>101</v>
      </c>
      <c r="O39" s="53" t="s">
        <v>101</v>
      </c>
      <c r="P39" s="53" t="s">
        <v>101</v>
      </c>
      <c r="Q39" s="53" t="s">
        <v>101</v>
      </c>
      <c r="R39" s="53" t="s">
        <v>101</v>
      </c>
      <c r="S39" s="27"/>
      <c r="T39" s="53" t="s">
        <v>29</v>
      </c>
      <c r="U39" s="53" t="s">
        <v>101</v>
      </c>
      <c r="V39" s="53" t="s">
        <v>101</v>
      </c>
      <c r="W39" s="53" t="s">
        <v>101</v>
      </c>
      <c r="X39" s="53" t="s">
        <v>101</v>
      </c>
      <c r="Y39" s="53" t="s">
        <v>101</v>
      </c>
      <c r="Z39" s="27"/>
      <c r="AA39" s="53" t="s">
        <v>29</v>
      </c>
      <c r="AB39" s="53" t="s">
        <v>101</v>
      </c>
      <c r="AC39" s="53" t="s">
        <v>101</v>
      </c>
      <c r="AD39" s="53" t="s">
        <v>101</v>
      </c>
      <c r="AE39" s="53" t="s">
        <v>101</v>
      </c>
      <c r="AF39" s="53" t="s">
        <v>101</v>
      </c>
      <c r="AG39" s="27"/>
      <c r="AH39" s="53" t="s">
        <v>29</v>
      </c>
      <c r="AI39" s="53" t="s">
        <v>101</v>
      </c>
      <c r="AJ39" s="53" t="s">
        <v>101</v>
      </c>
      <c r="AK39" s="73">
        <f t="shared" si="8"/>
        <v>25</v>
      </c>
      <c r="AL39" s="80">
        <f>COUNTIF(E39:AJ39,"X")+COUNTIF(E39:AJ39,"1/2")/2+COUNTIF(E39:AJ39,"P/2")/2+COUNTIF(E39:AJ39,"K/2")/2</f>
        <v>22.5</v>
      </c>
      <c r="AM39" s="80">
        <f>COUNTIF(E39:AJ39,"P")+COUNTIF(E39:AJ39,"P/2")/2</f>
        <v>0</v>
      </c>
      <c r="AN39" s="80">
        <f>COUNTIF(E39:AJ39,"L")+COUNTIF(E39:AJ39,"L/2")/2</f>
        <v>2.5</v>
      </c>
      <c r="AO39" s="24"/>
    </row>
    <row r="40" spans="1:42" ht="19.5" customHeight="1" x14ac:dyDescent="0.25">
      <c r="A40" s="25" t="s">
        <v>53</v>
      </c>
      <c r="B40" s="20">
        <v>114201</v>
      </c>
      <c r="C40" s="22" t="s">
        <v>88</v>
      </c>
      <c r="D40" s="26" t="s">
        <v>89</v>
      </c>
      <c r="E40" s="101" t="s">
        <v>108</v>
      </c>
      <c r="F40" s="101" t="s">
        <v>108</v>
      </c>
      <c r="G40" s="101" t="s">
        <v>133</v>
      </c>
      <c r="H40" s="53" t="s">
        <v>29</v>
      </c>
      <c r="I40" s="53" t="s">
        <v>101</v>
      </c>
      <c r="J40" s="53" t="s">
        <v>101</v>
      </c>
      <c r="K40" s="53" t="s">
        <v>101</v>
      </c>
      <c r="L40" s="27"/>
      <c r="M40" s="53" t="s">
        <v>29</v>
      </c>
      <c r="N40" s="53" t="s">
        <v>101</v>
      </c>
      <c r="O40" s="53" t="s">
        <v>101</v>
      </c>
      <c r="P40" s="53" t="s">
        <v>101</v>
      </c>
      <c r="Q40" s="53" t="s">
        <v>101</v>
      </c>
      <c r="R40" s="53" t="s">
        <v>101</v>
      </c>
      <c r="S40" s="27"/>
      <c r="T40" s="53" t="s">
        <v>29</v>
      </c>
      <c r="U40" s="53" t="s">
        <v>101</v>
      </c>
      <c r="V40" s="53" t="s">
        <v>101</v>
      </c>
      <c r="W40" s="53" t="s">
        <v>101</v>
      </c>
      <c r="X40" s="53" t="s">
        <v>101</v>
      </c>
      <c r="Y40" s="53" t="s">
        <v>101</v>
      </c>
      <c r="Z40" s="27"/>
      <c r="AA40" s="53" t="s">
        <v>29</v>
      </c>
      <c r="AB40" s="53" t="s">
        <v>101</v>
      </c>
      <c r="AC40" s="53" t="s">
        <v>101</v>
      </c>
      <c r="AD40" s="53" t="s">
        <v>101</v>
      </c>
      <c r="AE40" s="53" t="s">
        <v>101</v>
      </c>
      <c r="AF40" s="53" t="s">
        <v>101</v>
      </c>
      <c r="AG40" s="27"/>
      <c r="AH40" s="53" t="s">
        <v>29</v>
      </c>
      <c r="AI40" s="53" t="s">
        <v>101</v>
      </c>
      <c r="AJ40" s="53" t="s">
        <v>101</v>
      </c>
      <c r="AK40" s="73">
        <f t="shared" si="8"/>
        <v>25</v>
      </c>
      <c r="AL40" s="10">
        <f>COUNTIF(E40:AJ40,"X")+COUNTIF(E40:AJ40,"1/2")/2+COUNTIF(E40:AJ40,"P/2")/2+COUNTIF(E40:AJ40,"K/2")/2</f>
        <v>22.5</v>
      </c>
      <c r="AM40" s="10">
        <f>COUNTIF(E40:AJ40,"P")+COUNTIF(E40:AJ40,"P/2")/2</f>
        <v>0</v>
      </c>
      <c r="AN40" s="80">
        <f t="shared" ref="AN40:AN41" si="13">COUNTIF(E40:AJ40,"L")+COUNTIF(E40:AJ40,"L/2")/2</f>
        <v>2.5</v>
      </c>
      <c r="AO40" s="24"/>
    </row>
    <row r="41" spans="1:42" ht="19.5" customHeight="1" x14ac:dyDescent="0.25">
      <c r="A41" s="25" t="s">
        <v>58</v>
      </c>
      <c r="B41" s="20">
        <v>114311</v>
      </c>
      <c r="C41" s="22" t="s">
        <v>91</v>
      </c>
      <c r="D41" s="26" t="s">
        <v>80</v>
      </c>
      <c r="E41" s="101" t="s">
        <v>108</v>
      </c>
      <c r="F41" s="101" t="s">
        <v>108</v>
      </c>
      <c r="G41" s="101" t="s">
        <v>133</v>
      </c>
      <c r="H41" s="53" t="s">
        <v>29</v>
      </c>
      <c r="I41" s="53" t="s">
        <v>101</v>
      </c>
      <c r="J41" s="53" t="s">
        <v>101</v>
      </c>
      <c r="K41" s="53" t="s">
        <v>101</v>
      </c>
      <c r="L41" s="27"/>
      <c r="M41" s="53" t="s">
        <v>29</v>
      </c>
      <c r="N41" s="53" t="s">
        <v>101</v>
      </c>
      <c r="O41" s="53" t="s">
        <v>101</v>
      </c>
      <c r="P41" s="53" t="s">
        <v>101</v>
      </c>
      <c r="Q41" s="53" t="s">
        <v>101</v>
      </c>
      <c r="R41" s="53" t="s">
        <v>101</v>
      </c>
      <c r="S41" s="27"/>
      <c r="T41" s="53" t="s">
        <v>29</v>
      </c>
      <c r="U41" s="53" t="s">
        <v>101</v>
      </c>
      <c r="V41" s="53" t="s">
        <v>101</v>
      </c>
      <c r="W41" s="53" t="s">
        <v>101</v>
      </c>
      <c r="X41" s="53" t="s">
        <v>101</v>
      </c>
      <c r="Y41" s="53" t="s">
        <v>101</v>
      </c>
      <c r="Z41" s="27"/>
      <c r="AA41" s="53" t="s">
        <v>29</v>
      </c>
      <c r="AB41" s="53" t="s">
        <v>101</v>
      </c>
      <c r="AC41" s="53" t="s">
        <v>101</v>
      </c>
      <c r="AD41" s="53" t="s">
        <v>101</v>
      </c>
      <c r="AE41" s="53" t="s">
        <v>101</v>
      </c>
      <c r="AF41" s="53" t="s">
        <v>101</v>
      </c>
      <c r="AG41" s="27"/>
      <c r="AH41" s="53" t="s">
        <v>29</v>
      </c>
      <c r="AI41" s="53" t="s">
        <v>101</v>
      </c>
      <c r="AJ41" s="53" t="s">
        <v>101</v>
      </c>
      <c r="AK41" s="73">
        <f t="shared" si="8"/>
        <v>25</v>
      </c>
      <c r="AL41" s="10">
        <f>COUNTIF(E41:AJ41,"X")+COUNTIF(E41:AJ41,"1/2")/2+COUNTIF(E41:AJ41,"P/2")/2+COUNTIF(E41:AJ41,"K/2")/2</f>
        <v>22.5</v>
      </c>
      <c r="AM41" s="10">
        <f>COUNTIF(E41:AJ41,"P")+COUNTIF(E41:AJ41,"P/2")/2</f>
        <v>0</v>
      </c>
      <c r="AN41" s="80">
        <f t="shared" si="13"/>
        <v>2.5</v>
      </c>
      <c r="AO41" s="24"/>
    </row>
    <row r="42" spans="1:42" ht="19.5" customHeight="1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98"/>
      <c r="M42" s="5"/>
      <c r="N42" s="5"/>
      <c r="O42" s="5"/>
      <c r="P42" s="5"/>
      <c r="Q42" s="5"/>
      <c r="R42" s="5"/>
      <c r="S42" s="98"/>
      <c r="T42" s="5"/>
      <c r="U42" s="5"/>
      <c r="V42" s="5"/>
      <c r="W42" s="5"/>
      <c r="X42" s="5"/>
      <c r="Y42" s="5"/>
      <c r="Z42" s="98"/>
      <c r="AA42" s="5"/>
      <c r="AB42" s="5"/>
      <c r="AC42" s="98"/>
      <c r="AD42" s="5"/>
      <c r="AE42" s="5"/>
      <c r="AF42" s="5"/>
      <c r="AG42" s="98"/>
      <c r="AH42" s="5"/>
      <c r="AI42" s="5"/>
      <c r="AJ42" s="98"/>
      <c r="AK42" s="81"/>
      <c r="AL42" s="5"/>
      <c r="AM42" s="5"/>
      <c r="AN42" s="5"/>
      <c r="AO42" s="4"/>
      <c r="AP42" s="4"/>
    </row>
    <row r="43" spans="1:42" ht="1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06"/>
      <c r="M43" s="4"/>
      <c r="N43" s="4"/>
      <c r="O43" s="4"/>
      <c r="P43" s="4"/>
      <c r="Q43" s="4"/>
      <c r="R43" s="4"/>
      <c r="S43" s="106"/>
      <c r="T43" s="4"/>
      <c r="U43" s="4"/>
      <c r="V43" s="4"/>
      <c r="W43" s="4"/>
      <c r="X43" s="4"/>
      <c r="Y43" s="4"/>
      <c r="Z43" s="106"/>
      <c r="AA43" s="4"/>
      <c r="AB43" s="4"/>
      <c r="AC43" s="166" t="s">
        <v>113</v>
      </c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4"/>
      <c r="AP43" s="4"/>
    </row>
    <row r="44" spans="1:42" ht="19.5" customHeight="1" x14ac:dyDescent="0.25">
      <c r="A44" s="41"/>
      <c r="B44" s="41"/>
      <c r="C44" s="104" t="s">
        <v>97</v>
      </c>
      <c r="D44" s="41"/>
      <c r="E44" s="4"/>
      <c r="F44" s="4"/>
      <c r="G44" s="4"/>
      <c r="H44" s="4"/>
      <c r="I44" s="104"/>
      <c r="J44" s="4"/>
      <c r="K44" s="4"/>
      <c r="L44" s="106"/>
      <c r="M44" s="104" t="s">
        <v>98</v>
      </c>
      <c r="N44" s="41"/>
      <c r="O44" s="41"/>
      <c r="P44" s="41"/>
      <c r="Q44" s="41"/>
      <c r="R44" s="41"/>
      <c r="S44" s="106"/>
      <c r="T44" s="41"/>
      <c r="U44" s="41"/>
      <c r="V44" s="41"/>
      <c r="W44" s="104"/>
      <c r="X44" s="41"/>
      <c r="Y44" s="41"/>
      <c r="Z44" s="106"/>
      <c r="AA44" s="41"/>
      <c r="AB44" s="41"/>
      <c r="AC44" s="156" t="s">
        <v>99</v>
      </c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41"/>
      <c r="AP44" s="41"/>
    </row>
    <row r="45" spans="1:42" ht="1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106"/>
      <c r="M45" s="4"/>
      <c r="N45" s="4"/>
      <c r="O45" s="4"/>
      <c r="P45" s="4"/>
      <c r="Q45" s="4"/>
      <c r="R45" s="4"/>
      <c r="S45" s="106"/>
      <c r="T45" s="4"/>
      <c r="U45" s="4"/>
      <c r="V45" s="4"/>
      <c r="W45" s="4"/>
      <c r="X45" s="4"/>
      <c r="Y45" s="4"/>
      <c r="Z45" s="106"/>
      <c r="AA45" s="4"/>
      <c r="AB45" s="4"/>
      <c r="AC45" s="4"/>
      <c r="AD45" s="4"/>
      <c r="AE45" s="4"/>
      <c r="AF45" s="4"/>
      <c r="AG45" s="106"/>
      <c r="AH45" s="4"/>
      <c r="AI45" s="4"/>
      <c r="AJ45" s="106"/>
      <c r="AK45" s="104"/>
      <c r="AL45" s="4"/>
      <c r="AM45" s="4"/>
      <c r="AN45" s="4"/>
      <c r="AO45" s="4"/>
      <c r="AP45" s="4"/>
    </row>
    <row r="46" spans="1:42" ht="1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106"/>
      <c r="M46" s="4"/>
      <c r="N46" s="4"/>
      <c r="O46" s="4"/>
      <c r="P46" s="4"/>
      <c r="Q46" s="4"/>
      <c r="R46" s="4"/>
      <c r="S46" s="106"/>
      <c r="T46" s="4"/>
      <c r="U46" s="4"/>
      <c r="V46" s="4"/>
      <c r="W46" s="4"/>
      <c r="X46" s="4"/>
      <c r="Y46" s="4"/>
      <c r="Z46" s="106"/>
      <c r="AA46" s="4"/>
      <c r="AB46" s="4"/>
      <c r="AC46" s="4"/>
      <c r="AD46" s="4"/>
      <c r="AE46" s="4"/>
      <c r="AF46" s="4"/>
      <c r="AG46" s="106"/>
      <c r="AH46" s="4"/>
      <c r="AI46" s="4"/>
      <c r="AJ46" s="106"/>
      <c r="AK46" s="104"/>
      <c r="AL46" s="4"/>
      <c r="AM46" s="4"/>
      <c r="AN46" s="4"/>
      <c r="AO46" s="4"/>
      <c r="AP46" s="4"/>
    </row>
    <row r="47" spans="1:42" ht="19.5" customHeight="1" x14ac:dyDescent="0.25">
      <c r="A47" s="4"/>
      <c r="B47" s="4"/>
      <c r="C47" s="4"/>
      <c r="D47" s="4"/>
      <c r="E47" s="4"/>
      <c r="F47" s="41"/>
      <c r="G47" s="41"/>
      <c r="H47" s="41"/>
      <c r="I47" s="41"/>
      <c r="J47" s="41"/>
      <c r="K47" s="41"/>
      <c r="L47" s="106"/>
      <c r="M47" s="41"/>
      <c r="N47" s="41"/>
      <c r="O47" s="41"/>
      <c r="P47" s="41"/>
      <c r="Q47" s="41"/>
      <c r="R47" s="41"/>
      <c r="S47" s="106"/>
      <c r="T47" s="41"/>
      <c r="U47" s="41"/>
      <c r="V47" s="41"/>
      <c r="W47" s="41"/>
      <c r="X47" s="41"/>
      <c r="Y47" s="41"/>
      <c r="Z47" s="106"/>
      <c r="AA47" s="41"/>
      <c r="AB47" s="4"/>
      <c r="AC47" s="4"/>
      <c r="AD47" s="41"/>
      <c r="AE47" s="4"/>
      <c r="AF47" s="4"/>
      <c r="AG47" s="106"/>
      <c r="AH47" s="4"/>
      <c r="AI47" s="4"/>
      <c r="AJ47" s="106"/>
      <c r="AK47" s="104"/>
      <c r="AL47" s="4"/>
      <c r="AM47" s="4"/>
      <c r="AN47" s="4"/>
      <c r="AO47" s="4"/>
      <c r="AP47" s="4"/>
    </row>
    <row r="48" spans="1:42" ht="19.5" customHeight="1" x14ac:dyDescent="0.25">
      <c r="A48" s="4"/>
      <c r="B48" s="4"/>
      <c r="C48" s="4"/>
      <c r="D48" s="4"/>
      <c r="E48" s="4"/>
      <c r="F48" s="41"/>
      <c r="G48" s="41"/>
      <c r="H48" s="41"/>
      <c r="I48" s="41"/>
      <c r="J48" s="41"/>
      <c r="K48" s="41"/>
      <c r="L48" s="106"/>
      <c r="M48" s="41"/>
      <c r="N48" s="41"/>
      <c r="O48" s="41"/>
      <c r="P48" s="41"/>
      <c r="Q48" s="41"/>
      <c r="R48" s="41"/>
      <c r="S48" s="106"/>
      <c r="T48" s="41"/>
      <c r="U48" s="41"/>
      <c r="V48" s="41"/>
      <c r="W48" s="41"/>
      <c r="X48" s="41"/>
      <c r="Y48" s="41"/>
      <c r="Z48" s="106"/>
      <c r="AA48" s="41"/>
      <c r="AB48" s="4"/>
      <c r="AC48" s="4"/>
      <c r="AD48" s="41"/>
      <c r="AE48" s="4"/>
      <c r="AF48" s="4"/>
      <c r="AG48" s="106"/>
      <c r="AH48" s="4"/>
      <c r="AI48" s="4"/>
      <c r="AJ48" s="106"/>
      <c r="AK48" s="104"/>
      <c r="AL48" s="4"/>
      <c r="AM48" s="4"/>
      <c r="AN48" s="4"/>
      <c r="AO48" s="4"/>
      <c r="AP48" s="4"/>
    </row>
    <row r="49" spans="1:42" ht="19.5" customHeight="1" x14ac:dyDescent="0.25">
      <c r="A49" s="4"/>
      <c r="B49" s="4"/>
      <c r="C49" s="4"/>
      <c r="D49" s="4"/>
      <c r="E49" s="4"/>
      <c r="F49" s="41"/>
      <c r="G49" s="41"/>
      <c r="H49" s="41"/>
      <c r="I49" s="41"/>
      <c r="J49" s="41"/>
      <c r="K49" s="41"/>
      <c r="L49" s="106"/>
      <c r="M49" s="41"/>
      <c r="N49" s="41"/>
      <c r="O49" s="41"/>
      <c r="P49" s="41"/>
      <c r="Q49" s="41"/>
      <c r="R49" s="41"/>
      <c r="S49" s="106"/>
      <c r="T49" s="41"/>
      <c r="U49" s="41"/>
      <c r="V49" s="41"/>
      <c r="W49" s="41"/>
      <c r="X49" s="41"/>
      <c r="Y49" s="41"/>
      <c r="Z49" s="106"/>
      <c r="AA49" s="41"/>
      <c r="AB49" s="4"/>
      <c r="AC49" s="4"/>
      <c r="AD49" s="41"/>
      <c r="AE49" s="4"/>
      <c r="AF49" s="4"/>
      <c r="AG49" s="106"/>
      <c r="AH49" s="4"/>
      <c r="AI49" s="4"/>
      <c r="AJ49" s="106"/>
      <c r="AK49" s="104"/>
      <c r="AL49" s="4"/>
      <c r="AM49" s="4"/>
      <c r="AN49" s="4"/>
      <c r="AO49" s="4"/>
      <c r="AP49" s="4"/>
    </row>
    <row r="50" spans="1:42" ht="19.5" customHeight="1" x14ac:dyDescent="0.25">
      <c r="A50" s="6"/>
      <c r="B50" s="6"/>
      <c r="C50" s="6"/>
      <c r="D50" s="6"/>
      <c r="E50" s="6"/>
      <c r="F50" s="82"/>
      <c r="G50" s="82"/>
      <c r="H50" s="82"/>
      <c r="I50" s="82"/>
      <c r="J50" s="82"/>
      <c r="K50" s="82"/>
      <c r="L50" s="107"/>
      <c r="M50" s="82"/>
      <c r="N50" s="82"/>
      <c r="O50" s="82"/>
      <c r="P50" s="82"/>
      <c r="Q50" s="82"/>
      <c r="R50" s="82"/>
      <c r="S50" s="107"/>
      <c r="T50" s="82"/>
      <c r="U50" s="82"/>
      <c r="V50" s="82"/>
      <c r="W50" s="82"/>
      <c r="X50" s="82"/>
      <c r="Y50" s="82"/>
      <c r="Z50" s="107"/>
      <c r="AA50" s="82"/>
      <c r="AB50" s="6"/>
      <c r="AC50" s="157" t="s">
        <v>100</v>
      </c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6"/>
      <c r="AP50" s="4"/>
    </row>
    <row r="51" spans="1:42" ht="19.5" customHeight="1" x14ac:dyDescent="0.25">
      <c r="A51" s="41" t="s">
        <v>101</v>
      </c>
      <c r="B51" s="41"/>
      <c r="C51" s="41" t="s">
        <v>102</v>
      </c>
      <c r="D51" s="4"/>
      <c r="E51" s="4"/>
      <c r="F51" s="41"/>
      <c r="G51" s="41"/>
      <c r="H51" s="41"/>
      <c r="I51" s="41"/>
      <c r="J51" s="41"/>
      <c r="K51" s="41"/>
      <c r="L51" s="106"/>
      <c r="M51" s="41"/>
      <c r="N51" s="41"/>
      <c r="O51" s="41"/>
      <c r="P51" s="41"/>
      <c r="Q51" s="41"/>
      <c r="R51" s="41"/>
      <c r="S51" s="106"/>
      <c r="T51" s="41"/>
      <c r="U51" s="41"/>
      <c r="V51" s="41"/>
      <c r="W51" s="41"/>
      <c r="X51" s="41"/>
      <c r="Y51" s="41"/>
      <c r="Z51" s="106"/>
      <c r="AA51" s="41"/>
      <c r="AB51" s="4"/>
      <c r="AC51" s="4"/>
      <c r="AD51" s="41"/>
      <c r="AE51" s="4"/>
      <c r="AF51" s="4"/>
      <c r="AG51" s="106"/>
      <c r="AH51" s="4"/>
      <c r="AI51" s="4"/>
      <c r="AJ51" s="106"/>
      <c r="AK51" s="104"/>
      <c r="AL51" s="4"/>
      <c r="AM51" s="4"/>
      <c r="AN51" s="4"/>
      <c r="AO51" s="4"/>
      <c r="AP51" s="4"/>
    </row>
    <row r="52" spans="1:42" ht="19.5" customHeight="1" x14ac:dyDescent="0.25">
      <c r="A52" s="41" t="s">
        <v>103</v>
      </c>
      <c r="B52" s="41"/>
      <c r="C52" s="41" t="s">
        <v>104</v>
      </c>
      <c r="D52" s="4"/>
      <c r="E52" s="4"/>
      <c r="F52" s="41"/>
      <c r="G52" s="41"/>
      <c r="H52" s="41"/>
      <c r="I52" s="41"/>
      <c r="J52" s="41"/>
      <c r="K52" s="41"/>
      <c r="L52" s="106"/>
      <c r="M52" s="41"/>
      <c r="N52" s="41"/>
      <c r="O52" s="41"/>
      <c r="P52" s="41"/>
      <c r="Q52" s="41"/>
      <c r="R52" s="41"/>
      <c r="S52" s="106"/>
      <c r="T52" s="41"/>
      <c r="U52" s="41"/>
      <c r="V52" s="41"/>
      <c r="W52" s="41"/>
      <c r="X52" s="41"/>
      <c r="Y52" s="41"/>
      <c r="Z52" s="106"/>
      <c r="AA52" s="41"/>
      <c r="AB52" s="4"/>
      <c r="AC52" s="4"/>
      <c r="AD52" s="41"/>
      <c r="AE52" s="4"/>
      <c r="AF52" s="4"/>
      <c r="AG52" s="106"/>
      <c r="AH52" s="4"/>
      <c r="AI52" s="4"/>
      <c r="AJ52" s="106"/>
      <c r="AK52" s="104"/>
      <c r="AL52" s="4"/>
      <c r="AM52" s="4"/>
      <c r="AN52" s="4"/>
      <c r="AO52" s="4"/>
      <c r="AP52" s="4"/>
    </row>
    <row r="53" spans="1:42" ht="19.5" customHeight="1" x14ac:dyDescent="0.25">
      <c r="A53" s="41" t="s">
        <v>105</v>
      </c>
      <c r="B53" s="41"/>
      <c r="C53" s="41" t="s">
        <v>106</v>
      </c>
      <c r="D53" s="4"/>
      <c r="E53" s="4"/>
      <c r="F53" s="41"/>
      <c r="G53" s="41"/>
      <c r="H53" s="41"/>
      <c r="I53" s="41"/>
      <c r="J53" s="41"/>
      <c r="K53" s="41"/>
      <c r="L53" s="106"/>
      <c r="M53" s="41"/>
      <c r="N53" s="41"/>
      <c r="O53" s="41"/>
      <c r="P53" s="41"/>
      <c r="Q53" s="41"/>
      <c r="R53" s="41"/>
      <c r="S53" s="106"/>
      <c r="T53" s="41"/>
      <c r="U53" s="41"/>
      <c r="V53" s="41"/>
      <c r="W53" s="41"/>
      <c r="X53" s="41"/>
      <c r="Y53" s="41"/>
      <c r="Z53" s="106"/>
      <c r="AA53" s="41"/>
      <c r="AB53" s="4"/>
      <c r="AC53" s="4"/>
      <c r="AD53" s="41"/>
      <c r="AE53" s="4"/>
      <c r="AF53" s="4"/>
      <c r="AG53" s="106"/>
      <c r="AH53" s="4"/>
      <c r="AI53" s="4"/>
      <c r="AJ53" s="106"/>
      <c r="AK53" s="104"/>
      <c r="AL53" s="4"/>
      <c r="AM53" s="4"/>
      <c r="AN53" s="4"/>
      <c r="AO53" s="4"/>
      <c r="AP53" s="4"/>
    </row>
    <row r="54" spans="1:42" ht="19.5" customHeight="1" x14ac:dyDescent="0.25">
      <c r="A54" s="83" t="s">
        <v>29</v>
      </c>
      <c r="B54" s="41"/>
      <c r="C54" s="41" t="s">
        <v>107</v>
      </c>
      <c r="D54" s="4"/>
      <c r="E54" s="4"/>
      <c r="F54" s="41"/>
      <c r="G54" s="41"/>
      <c r="H54" s="41"/>
      <c r="I54" s="41"/>
      <c r="J54" s="41"/>
      <c r="K54" s="41"/>
      <c r="L54" s="106"/>
      <c r="M54" s="41"/>
      <c r="N54" s="41"/>
      <c r="O54" s="41"/>
      <c r="P54" s="41"/>
      <c r="Q54" s="41"/>
      <c r="R54" s="41"/>
      <c r="S54" s="106"/>
      <c r="T54" s="41"/>
      <c r="U54" s="41"/>
      <c r="V54" s="41"/>
      <c r="W54" s="41"/>
      <c r="X54" s="41"/>
      <c r="Y54" s="41"/>
      <c r="Z54" s="106"/>
      <c r="AA54" s="41"/>
      <c r="AB54" s="4"/>
      <c r="AC54" s="4"/>
      <c r="AD54" s="41"/>
      <c r="AE54" s="4"/>
      <c r="AF54" s="4"/>
      <c r="AG54" s="106"/>
      <c r="AH54" s="4"/>
      <c r="AI54" s="4"/>
      <c r="AJ54" s="106"/>
      <c r="AK54" s="104"/>
      <c r="AL54" s="4"/>
      <c r="AM54" s="4"/>
      <c r="AN54" s="4"/>
      <c r="AO54" s="4"/>
      <c r="AP54" s="4"/>
    </row>
    <row r="55" spans="1:42" ht="19.5" customHeight="1" x14ac:dyDescent="0.25">
      <c r="A55" s="41" t="s">
        <v>108</v>
      </c>
      <c r="B55" s="41"/>
      <c r="C55" s="41" t="s">
        <v>20</v>
      </c>
      <c r="D55" s="4"/>
      <c r="E55" s="4"/>
      <c r="F55" s="41"/>
      <c r="G55" s="41"/>
      <c r="H55" s="41"/>
      <c r="I55" s="41"/>
      <c r="J55" s="41"/>
      <c r="K55" s="41"/>
      <c r="L55" s="106"/>
      <c r="M55" s="41"/>
      <c r="N55" s="41"/>
      <c r="O55" s="41"/>
      <c r="P55" s="41"/>
      <c r="Q55" s="41"/>
      <c r="R55" s="41"/>
      <c r="S55" s="106"/>
      <c r="T55" s="41"/>
      <c r="U55" s="41"/>
      <c r="V55" s="41"/>
      <c r="W55" s="41"/>
      <c r="X55" s="41"/>
      <c r="Y55" s="41"/>
      <c r="Z55" s="106"/>
      <c r="AA55" s="41"/>
      <c r="AB55" s="4"/>
      <c r="AC55" s="4"/>
      <c r="AD55" s="41"/>
      <c r="AE55" s="4"/>
      <c r="AF55" s="4"/>
      <c r="AG55" s="106"/>
      <c r="AH55" s="4"/>
      <c r="AI55" s="4"/>
      <c r="AJ55" s="106"/>
      <c r="AK55" s="104"/>
      <c r="AL55" s="4"/>
      <c r="AM55" s="4"/>
      <c r="AN55" s="4"/>
      <c r="AO55" s="4"/>
      <c r="AP55" s="4"/>
    </row>
    <row r="56" spans="1:42" ht="19.5" customHeight="1" x14ac:dyDescent="0.25">
      <c r="A56" s="41" t="s">
        <v>26</v>
      </c>
      <c r="B56" s="41"/>
      <c r="C56" s="41" t="s">
        <v>109</v>
      </c>
      <c r="D56" s="4"/>
      <c r="E56" s="4"/>
      <c r="F56" s="41"/>
      <c r="G56" s="41"/>
      <c r="H56" s="41"/>
      <c r="I56" s="41"/>
      <c r="J56" s="41"/>
      <c r="K56" s="41"/>
      <c r="L56" s="106"/>
      <c r="M56" s="41"/>
      <c r="N56" s="41"/>
      <c r="O56" s="41"/>
      <c r="P56" s="41"/>
      <c r="Q56" s="41"/>
      <c r="R56" s="41"/>
      <c r="S56" s="106"/>
      <c r="T56" s="41"/>
      <c r="U56" s="41"/>
      <c r="V56" s="41"/>
      <c r="W56" s="41"/>
      <c r="X56" s="41"/>
      <c r="Y56" s="41"/>
      <c r="Z56" s="106"/>
      <c r="AA56" s="41"/>
      <c r="AB56" s="4"/>
      <c r="AC56" s="4"/>
      <c r="AD56" s="41"/>
      <c r="AE56" s="4"/>
      <c r="AF56" s="4"/>
      <c r="AG56" s="106"/>
      <c r="AH56" s="4"/>
      <c r="AI56" s="4"/>
      <c r="AJ56" s="106"/>
      <c r="AK56" s="104"/>
      <c r="AL56" s="4"/>
      <c r="AM56" s="4"/>
      <c r="AN56" s="4"/>
      <c r="AO56" s="4"/>
      <c r="AP56" s="4"/>
    </row>
    <row r="57" spans="1:42" ht="19.5" customHeight="1" x14ac:dyDescent="0.25">
      <c r="A57" s="41" t="s">
        <v>69</v>
      </c>
      <c r="B57" s="4"/>
      <c r="C57" s="41" t="s">
        <v>110</v>
      </c>
      <c r="D57" s="4"/>
      <c r="E57" s="4"/>
      <c r="F57" s="41"/>
      <c r="G57" s="41"/>
      <c r="H57" s="41"/>
      <c r="I57" s="41"/>
      <c r="J57" s="41"/>
      <c r="K57" s="41"/>
      <c r="L57" s="106"/>
      <c r="M57" s="41"/>
      <c r="N57" s="41"/>
      <c r="O57" s="41"/>
      <c r="P57" s="41"/>
      <c r="Q57" s="41"/>
      <c r="R57" s="41"/>
      <c r="S57" s="106"/>
      <c r="T57" s="41"/>
      <c r="U57" s="41"/>
      <c r="V57" s="41"/>
      <c r="W57" s="41"/>
      <c r="X57" s="41"/>
      <c r="Y57" s="41"/>
      <c r="Z57" s="106"/>
      <c r="AA57" s="41"/>
      <c r="AB57" s="4"/>
      <c r="AC57" s="4"/>
      <c r="AD57" s="41"/>
      <c r="AE57" s="4"/>
      <c r="AF57" s="4"/>
      <c r="AG57" s="106"/>
      <c r="AH57" s="4"/>
      <c r="AI57" s="4"/>
      <c r="AJ57" s="106"/>
      <c r="AK57" s="104"/>
      <c r="AL57" s="4"/>
      <c r="AM57" s="4"/>
      <c r="AN57" s="4"/>
      <c r="AO57" s="4"/>
      <c r="AP57" s="4"/>
    </row>
    <row r="58" spans="1:42" ht="19.5" customHeight="1" x14ac:dyDescent="0.25">
      <c r="A58" s="41" t="s">
        <v>27</v>
      </c>
      <c r="B58" s="41"/>
      <c r="C58" s="41" t="s">
        <v>111</v>
      </c>
      <c r="D58" s="4"/>
      <c r="E58" s="4"/>
      <c r="F58" s="41"/>
      <c r="G58" s="41"/>
      <c r="H58" s="41"/>
      <c r="I58" s="41"/>
      <c r="J58" s="41"/>
      <c r="K58" s="41"/>
      <c r="L58" s="106"/>
      <c r="M58" s="41"/>
      <c r="N58" s="41"/>
      <c r="O58" s="41"/>
      <c r="P58" s="41"/>
      <c r="Q58" s="41"/>
      <c r="R58" s="41"/>
      <c r="S58" s="106"/>
      <c r="T58" s="41"/>
      <c r="U58" s="41"/>
      <c r="V58" s="41"/>
      <c r="W58" s="41"/>
      <c r="X58" s="41"/>
      <c r="Y58" s="41"/>
      <c r="Z58" s="106"/>
      <c r="AA58" s="41"/>
      <c r="AB58" s="4"/>
      <c r="AC58" s="4"/>
      <c r="AD58" s="41"/>
      <c r="AE58" s="4"/>
      <c r="AF58" s="4"/>
      <c r="AG58" s="106"/>
      <c r="AH58" s="4"/>
      <c r="AI58" s="4"/>
      <c r="AJ58" s="106"/>
      <c r="AK58" s="104"/>
      <c r="AL58" s="4"/>
      <c r="AM58" s="4"/>
      <c r="AN58" s="4"/>
      <c r="AO58" s="4"/>
      <c r="AP58" s="4"/>
    </row>
  </sheetData>
  <mergeCells count="22">
    <mergeCell ref="AO1:AO2"/>
    <mergeCell ref="AC43:AN43"/>
    <mergeCell ref="AL1:AN1"/>
    <mergeCell ref="E38:AO38"/>
    <mergeCell ref="A24:AO24"/>
    <mergeCell ref="A23:AO23"/>
    <mergeCell ref="A1:A2"/>
    <mergeCell ref="B1:B2"/>
    <mergeCell ref="C1:C2"/>
    <mergeCell ref="D1:D2"/>
    <mergeCell ref="AK1:AK2"/>
    <mergeCell ref="N32:AJ32"/>
    <mergeCell ref="E37:AH37"/>
    <mergeCell ref="AC44:AN44"/>
    <mergeCell ref="AC50:AN50"/>
    <mergeCell ref="C3:AJ3"/>
    <mergeCell ref="V36:AJ36"/>
    <mergeCell ref="G1:H1"/>
    <mergeCell ref="G2:H2"/>
    <mergeCell ref="U33:AJ33"/>
    <mergeCell ref="E35:Q35"/>
    <mergeCell ref="E36:Q36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22 B12:B17 B33 B38:B41"/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zoomScale="70" zoomScaleNormal="70" workbookViewId="0">
      <selection activeCell="M55" sqref="M55"/>
    </sheetView>
  </sheetViews>
  <sheetFormatPr defaultRowHeight="15" x14ac:dyDescent="0.25"/>
  <cols>
    <col min="3" max="3" width="24.85546875" customWidth="1"/>
    <col min="4" max="4" width="18.42578125" customWidth="1"/>
    <col min="5" max="27" width="4.42578125" customWidth="1"/>
    <col min="28" max="28" width="4.85546875" customWidth="1"/>
    <col min="29" max="29" width="4.42578125" customWidth="1"/>
    <col min="30" max="30" width="5.28515625" customWidth="1"/>
    <col min="31" max="34" width="4.42578125" customWidth="1"/>
  </cols>
  <sheetData>
    <row r="1" spans="1:39" ht="27.75" customHeight="1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9</v>
      </c>
      <c r="F1" s="1" t="s">
        <v>10</v>
      </c>
      <c r="G1" s="1" t="s">
        <v>11</v>
      </c>
      <c r="H1" s="2" t="s">
        <v>12</v>
      </c>
      <c r="I1" s="1" t="s">
        <v>13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8</v>
      </c>
      <c r="S1" s="1" t="s">
        <v>9</v>
      </c>
      <c r="T1" s="1" t="s">
        <v>10</v>
      </c>
      <c r="U1" s="1" t="s">
        <v>11</v>
      </c>
      <c r="V1" s="2" t="s">
        <v>12</v>
      </c>
      <c r="W1" s="1" t="s">
        <v>13</v>
      </c>
      <c r="X1" s="1" t="s">
        <v>14</v>
      </c>
      <c r="Y1" s="1" t="s">
        <v>8</v>
      </c>
      <c r="Z1" s="1" t="s">
        <v>9</v>
      </c>
      <c r="AA1" s="1" t="s">
        <v>10</v>
      </c>
      <c r="AB1" s="1" t="s">
        <v>11</v>
      </c>
      <c r="AC1" s="2" t="s">
        <v>12</v>
      </c>
      <c r="AD1" s="1" t="s">
        <v>13</v>
      </c>
      <c r="AE1" s="1" t="s">
        <v>14</v>
      </c>
      <c r="AF1" s="1" t="s">
        <v>8</v>
      </c>
      <c r="AG1" s="1" t="s">
        <v>9</v>
      </c>
      <c r="AH1" s="1" t="s">
        <v>10</v>
      </c>
      <c r="AI1" s="161" t="s">
        <v>15</v>
      </c>
      <c r="AJ1" s="159" t="s">
        <v>16</v>
      </c>
      <c r="AK1" s="160"/>
      <c r="AL1" s="160"/>
      <c r="AM1" s="161" t="s">
        <v>17</v>
      </c>
    </row>
    <row r="2" spans="1:39" ht="52.5" customHeight="1" x14ac:dyDescent="0.25">
      <c r="A2" s="165"/>
      <c r="B2" s="165"/>
      <c r="C2" s="165"/>
      <c r="D2" s="181"/>
      <c r="E2" s="1">
        <v>1</v>
      </c>
      <c r="F2" s="1">
        <v>2</v>
      </c>
      <c r="G2" s="1">
        <v>3</v>
      </c>
      <c r="H2" s="2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2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2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2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82"/>
      <c r="AJ2" s="115" t="s">
        <v>18</v>
      </c>
      <c r="AK2" s="115" t="s">
        <v>19</v>
      </c>
      <c r="AL2" s="115" t="s">
        <v>20</v>
      </c>
      <c r="AM2" s="162"/>
    </row>
    <row r="3" spans="1:39" ht="20.25" hidden="1" customHeight="1" x14ac:dyDescent="0.25">
      <c r="A3" s="45"/>
      <c r="B3" s="46"/>
      <c r="C3" s="46" t="s">
        <v>21</v>
      </c>
      <c r="D3" s="47"/>
      <c r="E3" s="95"/>
      <c r="F3" s="95"/>
      <c r="G3" s="95"/>
      <c r="H3" s="95"/>
      <c r="I3" s="95"/>
      <c r="J3" s="96"/>
      <c r="K3" s="96"/>
      <c r="L3" s="95"/>
      <c r="M3" s="95"/>
      <c r="N3" s="95"/>
      <c r="O3" s="95"/>
      <c r="P3" s="95"/>
      <c r="Q3" s="96"/>
      <c r="R3" s="95"/>
      <c r="S3" s="95"/>
      <c r="T3" s="95"/>
      <c r="U3" s="95"/>
      <c r="V3" s="95"/>
      <c r="W3" s="95"/>
      <c r="X3" s="96"/>
      <c r="Y3" s="95"/>
      <c r="Z3" s="95"/>
      <c r="AA3" s="95"/>
      <c r="AB3" s="96"/>
      <c r="AC3" s="95"/>
      <c r="AD3" s="96"/>
      <c r="AE3" s="96"/>
      <c r="AF3" s="95"/>
      <c r="AG3" s="95"/>
      <c r="AH3" s="95"/>
      <c r="AI3" s="48"/>
      <c r="AJ3" s="49"/>
      <c r="AK3" s="49"/>
      <c r="AL3" s="49"/>
      <c r="AM3" s="49"/>
    </row>
    <row r="4" spans="1:39" hidden="1" x14ac:dyDescent="0.25">
      <c r="A4" s="50" t="s">
        <v>22</v>
      </c>
      <c r="B4" s="51" t="s">
        <v>23</v>
      </c>
      <c r="C4" s="40" t="s">
        <v>24</v>
      </c>
      <c r="D4" s="87" t="s">
        <v>25</v>
      </c>
      <c r="E4" s="119" t="s">
        <v>28</v>
      </c>
      <c r="F4" s="27" t="s">
        <v>28</v>
      </c>
      <c r="G4" s="119" t="s">
        <v>28</v>
      </c>
      <c r="H4" s="119" t="s">
        <v>29</v>
      </c>
      <c r="I4" s="58"/>
      <c r="J4" s="119" t="s">
        <v>28</v>
      </c>
      <c r="K4" s="119" t="s">
        <v>28</v>
      </c>
      <c r="L4" s="119" t="s">
        <v>28</v>
      </c>
      <c r="M4" s="27" t="s">
        <v>28</v>
      </c>
      <c r="N4" s="119" t="s">
        <v>28</v>
      </c>
      <c r="O4" s="119" t="s">
        <v>29</v>
      </c>
      <c r="P4" s="58"/>
      <c r="Q4" s="119" t="s">
        <v>28</v>
      </c>
      <c r="R4" s="119" t="s">
        <v>28</v>
      </c>
      <c r="S4" s="119" t="s">
        <v>28</v>
      </c>
      <c r="T4" s="27" t="s">
        <v>28</v>
      </c>
      <c r="U4" s="119" t="s">
        <v>28</v>
      </c>
      <c r="V4" s="119" t="s">
        <v>29</v>
      </c>
      <c r="W4" s="58"/>
      <c r="X4" s="119" t="s">
        <v>28</v>
      </c>
      <c r="Y4" s="119" t="s">
        <v>28</v>
      </c>
      <c r="Z4" s="119" t="s">
        <v>28</v>
      </c>
      <c r="AA4" s="27" t="s">
        <v>28</v>
      </c>
      <c r="AB4" s="119" t="s">
        <v>28</v>
      </c>
      <c r="AC4" s="119" t="s">
        <v>29</v>
      </c>
      <c r="AD4" s="58"/>
      <c r="AE4" s="119" t="s">
        <v>28</v>
      </c>
      <c r="AF4" s="119" t="s">
        <v>28</v>
      </c>
      <c r="AG4" s="119" t="s">
        <v>28</v>
      </c>
      <c r="AH4" s="27" t="s">
        <v>28</v>
      </c>
      <c r="AI4" s="91">
        <f>AJ4+AK4+AL4</f>
        <v>24</v>
      </c>
      <c r="AJ4" s="10">
        <f t="shared" ref="AJ4:AJ17" si="0">COUNTIF(E4:AH4,"X")+COUNTIF(E4:AH4,"1/2")/2+COUNTIF(E4:AH4,"P/2")/2+COUNTIF(E4:AH4,"K/2")/2</f>
        <v>24</v>
      </c>
      <c r="AK4" s="10">
        <f t="shared" ref="AK4:AK17" si="1">COUNTIF(E4:AH4,"P")+COUNTIF(E4:AH4,"P/2")/2</f>
        <v>0</v>
      </c>
      <c r="AL4" s="10">
        <f t="shared" ref="AL4:AL17" si="2">COUNTIF(E4:AH4,"L")</f>
        <v>0</v>
      </c>
      <c r="AM4" s="56"/>
    </row>
    <row r="5" spans="1:39" hidden="1" x14ac:dyDescent="0.25">
      <c r="A5" s="50" t="s">
        <v>30</v>
      </c>
      <c r="B5" s="11">
        <v>115402</v>
      </c>
      <c r="C5" s="24" t="s">
        <v>31</v>
      </c>
      <c r="D5" s="88" t="s">
        <v>32</v>
      </c>
      <c r="E5" s="119" t="s">
        <v>28</v>
      </c>
      <c r="F5" s="27" t="s">
        <v>28</v>
      </c>
      <c r="G5" s="119" t="s">
        <v>28</v>
      </c>
      <c r="H5" s="119" t="s">
        <v>29</v>
      </c>
      <c r="I5" s="58"/>
      <c r="J5" s="119" t="s">
        <v>28</v>
      </c>
      <c r="K5" s="119" t="s">
        <v>28</v>
      </c>
      <c r="L5" s="119" t="s">
        <v>28</v>
      </c>
      <c r="M5" s="27" t="s">
        <v>28</v>
      </c>
      <c r="N5" s="119" t="s">
        <v>28</v>
      </c>
      <c r="O5" s="119" t="s">
        <v>29</v>
      </c>
      <c r="P5" s="58"/>
      <c r="Q5" s="119" t="s">
        <v>28</v>
      </c>
      <c r="R5" s="119" t="s">
        <v>28</v>
      </c>
      <c r="S5" s="119" t="s">
        <v>28</v>
      </c>
      <c r="T5" s="27" t="s">
        <v>28</v>
      </c>
      <c r="U5" s="119" t="s">
        <v>28</v>
      </c>
      <c r="V5" s="119" t="s">
        <v>29</v>
      </c>
      <c r="W5" s="58"/>
      <c r="X5" s="119" t="s">
        <v>28</v>
      </c>
      <c r="Y5" s="119" t="s">
        <v>28</v>
      </c>
      <c r="Z5" s="119" t="s">
        <v>28</v>
      </c>
      <c r="AA5" s="27" t="s">
        <v>28</v>
      </c>
      <c r="AB5" s="119" t="s">
        <v>28</v>
      </c>
      <c r="AC5" s="119" t="s">
        <v>29</v>
      </c>
      <c r="AD5" s="58"/>
      <c r="AE5" s="119" t="s">
        <v>28</v>
      </c>
      <c r="AF5" s="119" t="s">
        <v>28</v>
      </c>
      <c r="AG5" s="119" t="s">
        <v>28</v>
      </c>
      <c r="AH5" s="27" t="s">
        <v>28</v>
      </c>
      <c r="AI5" s="91">
        <f t="shared" ref="AI5:AI15" si="3">AJ5+AK5+AL5</f>
        <v>24</v>
      </c>
      <c r="AJ5" s="10">
        <f t="shared" si="0"/>
        <v>24</v>
      </c>
      <c r="AK5" s="10">
        <f t="shared" si="1"/>
        <v>0</v>
      </c>
      <c r="AL5" s="10">
        <f t="shared" si="2"/>
        <v>0</v>
      </c>
      <c r="AM5" s="56"/>
    </row>
    <row r="6" spans="1:39" hidden="1" x14ac:dyDescent="0.25">
      <c r="A6" s="50" t="s">
        <v>33</v>
      </c>
      <c r="B6" s="34">
        <v>115503</v>
      </c>
      <c r="C6" s="24" t="s">
        <v>34</v>
      </c>
      <c r="D6" s="88" t="s">
        <v>35</v>
      </c>
      <c r="E6" s="119" t="s">
        <v>28</v>
      </c>
      <c r="F6" s="27"/>
      <c r="G6" s="119" t="s">
        <v>28</v>
      </c>
      <c r="H6" s="57"/>
      <c r="I6" s="58"/>
      <c r="J6" s="119" t="s">
        <v>28</v>
      </c>
      <c r="K6" s="119"/>
      <c r="L6" s="119" t="s">
        <v>28</v>
      </c>
      <c r="M6" s="27"/>
      <c r="N6" s="119" t="s">
        <v>28</v>
      </c>
      <c r="O6" s="119"/>
      <c r="P6" s="58"/>
      <c r="Q6" s="119" t="s">
        <v>28</v>
      </c>
      <c r="R6" s="119"/>
      <c r="S6" s="119" t="s">
        <v>28</v>
      </c>
      <c r="T6" s="27"/>
      <c r="U6" s="119" t="s">
        <v>28</v>
      </c>
      <c r="V6" s="119"/>
      <c r="W6" s="58"/>
      <c r="X6" s="119" t="s">
        <v>28</v>
      </c>
      <c r="Y6" s="119"/>
      <c r="Z6" s="119" t="s">
        <v>28</v>
      </c>
      <c r="AA6" s="27"/>
      <c r="AB6" s="119"/>
      <c r="AC6" s="119"/>
      <c r="AD6" s="58"/>
      <c r="AE6" s="119" t="s">
        <v>28</v>
      </c>
      <c r="AF6" s="119"/>
      <c r="AG6" s="57" t="s">
        <v>28</v>
      </c>
      <c r="AH6" s="58"/>
      <c r="AI6" s="91">
        <f t="shared" si="3"/>
        <v>12</v>
      </c>
      <c r="AJ6" s="10">
        <f t="shared" si="0"/>
        <v>12</v>
      </c>
      <c r="AK6" s="10">
        <f t="shared" si="1"/>
        <v>0</v>
      </c>
      <c r="AL6" s="10">
        <f t="shared" si="2"/>
        <v>0</v>
      </c>
      <c r="AM6" s="56"/>
    </row>
    <row r="7" spans="1:39" hidden="1" x14ac:dyDescent="0.25">
      <c r="A7" s="50" t="s">
        <v>36</v>
      </c>
      <c r="B7" s="11">
        <v>113402</v>
      </c>
      <c r="C7" s="24" t="s">
        <v>37</v>
      </c>
      <c r="D7" s="89" t="s">
        <v>38</v>
      </c>
      <c r="E7" s="119" t="s">
        <v>28</v>
      </c>
      <c r="F7" s="27" t="s">
        <v>28</v>
      </c>
      <c r="G7" s="119" t="s">
        <v>28</v>
      </c>
      <c r="H7" s="119" t="s">
        <v>29</v>
      </c>
      <c r="I7" s="58"/>
      <c r="J7" s="119" t="s">
        <v>28</v>
      </c>
      <c r="K7" s="119" t="s">
        <v>28</v>
      </c>
      <c r="L7" s="119" t="s">
        <v>28</v>
      </c>
      <c r="M7" s="27" t="s">
        <v>28</v>
      </c>
      <c r="N7" s="119" t="s">
        <v>28</v>
      </c>
      <c r="O7" s="119" t="s">
        <v>29</v>
      </c>
      <c r="P7" s="58"/>
      <c r="Q7" s="119" t="s">
        <v>28</v>
      </c>
      <c r="R7" s="119" t="s">
        <v>28</v>
      </c>
      <c r="S7" s="119" t="s">
        <v>28</v>
      </c>
      <c r="T7" s="27" t="s">
        <v>28</v>
      </c>
      <c r="U7" s="119" t="s">
        <v>28</v>
      </c>
      <c r="V7" s="119" t="s">
        <v>29</v>
      </c>
      <c r="W7" s="58"/>
      <c r="X7" s="119" t="s">
        <v>28</v>
      </c>
      <c r="Y7" s="119" t="s">
        <v>28</v>
      </c>
      <c r="Z7" s="119" t="s">
        <v>28</v>
      </c>
      <c r="AA7" s="27" t="s">
        <v>28</v>
      </c>
      <c r="AB7" s="119" t="s">
        <v>28</v>
      </c>
      <c r="AC7" s="119" t="s">
        <v>29</v>
      </c>
      <c r="AD7" s="58"/>
      <c r="AE7" s="119" t="s">
        <v>28</v>
      </c>
      <c r="AF7" s="119" t="s">
        <v>28</v>
      </c>
      <c r="AG7" s="119" t="s">
        <v>28</v>
      </c>
      <c r="AH7" s="27" t="s">
        <v>28</v>
      </c>
      <c r="AI7" s="91">
        <f t="shared" si="3"/>
        <v>24</v>
      </c>
      <c r="AJ7" s="10">
        <f t="shared" si="0"/>
        <v>24</v>
      </c>
      <c r="AK7" s="10">
        <f t="shared" si="1"/>
        <v>0</v>
      </c>
      <c r="AL7" s="10">
        <f t="shared" si="2"/>
        <v>0</v>
      </c>
      <c r="AM7" s="56"/>
    </row>
    <row r="8" spans="1:39" hidden="1" x14ac:dyDescent="0.25">
      <c r="A8" s="50" t="s">
        <v>39</v>
      </c>
      <c r="B8" s="11" t="s">
        <v>40</v>
      </c>
      <c r="C8" s="24" t="s">
        <v>41</v>
      </c>
      <c r="D8" s="89" t="s">
        <v>42</v>
      </c>
      <c r="E8" s="119" t="s">
        <v>28</v>
      </c>
      <c r="F8" s="27" t="s">
        <v>28</v>
      </c>
      <c r="G8" s="119" t="s">
        <v>28</v>
      </c>
      <c r="H8" s="119" t="s">
        <v>29</v>
      </c>
      <c r="I8" s="58"/>
      <c r="J8" s="119" t="s">
        <v>28</v>
      </c>
      <c r="K8" s="119" t="s">
        <v>28</v>
      </c>
      <c r="L8" s="119" t="s">
        <v>28</v>
      </c>
      <c r="M8" s="27" t="s">
        <v>28</v>
      </c>
      <c r="N8" s="119" t="s">
        <v>28</v>
      </c>
      <c r="O8" s="119" t="s">
        <v>29</v>
      </c>
      <c r="P8" s="58"/>
      <c r="Q8" s="119" t="s">
        <v>28</v>
      </c>
      <c r="R8" s="119" t="s">
        <v>28</v>
      </c>
      <c r="S8" s="119" t="s">
        <v>28</v>
      </c>
      <c r="T8" s="27" t="s">
        <v>28</v>
      </c>
      <c r="U8" s="119" t="s">
        <v>28</v>
      </c>
      <c r="V8" s="119" t="s">
        <v>29</v>
      </c>
      <c r="W8" s="58"/>
      <c r="X8" s="119" t="s">
        <v>28</v>
      </c>
      <c r="Y8" s="119" t="s">
        <v>28</v>
      </c>
      <c r="Z8" s="119" t="s">
        <v>28</v>
      </c>
      <c r="AA8" s="27" t="s">
        <v>28</v>
      </c>
      <c r="AB8" s="119" t="s">
        <v>28</v>
      </c>
      <c r="AC8" s="119" t="s">
        <v>29</v>
      </c>
      <c r="AD8" s="58"/>
      <c r="AE8" s="119" t="s">
        <v>28</v>
      </c>
      <c r="AF8" s="119" t="s">
        <v>28</v>
      </c>
      <c r="AG8" s="119" t="s">
        <v>28</v>
      </c>
      <c r="AH8" s="27" t="s">
        <v>28</v>
      </c>
      <c r="AI8" s="91">
        <f t="shared" si="3"/>
        <v>24</v>
      </c>
      <c r="AJ8" s="10">
        <f t="shared" si="0"/>
        <v>24</v>
      </c>
      <c r="AK8" s="10">
        <f t="shared" si="1"/>
        <v>0</v>
      </c>
      <c r="AL8" s="10">
        <f t="shared" si="2"/>
        <v>0</v>
      </c>
      <c r="AM8" s="56"/>
    </row>
    <row r="9" spans="1:39" hidden="1" x14ac:dyDescent="0.25">
      <c r="A9" s="50" t="s">
        <v>43</v>
      </c>
      <c r="B9" s="11" t="s">
        <v>44</v>
      </c>
      <c r="C9" s="24" t="s">
        <v>45</v>
      </c>
      <c r="D9" s="88" t="s">
        <v>46</v>
      </c>
      <c r="E9" s="119" t="s">
        <v>28</v>
      </c>
      <c r="F9" s="27" t="s">
        <v>28</v>
      </c>
      <c r="G9" s="119" t="s">
        <v>28</v>
      </c>
      <c r="H9" s="119" t="s">
        <v>29</v>
      </c>
      <c r="I9" s="58"/>
      <c r="J9" s="119" t="s">
        <v>28</v>
      </c>
      <c r="K9" s="119" t="s">
        <v>28</v>
      </c>
      <c r="L9" s="119" t="s">
        <v>28</v>
      </c>
      <c r="M9" s="27" t="s">
        <v>28</v>
      </c>
      <c r="N9" s="119" t="s">
        <v>28</v>
      </c>
      <c r="O9" s="119" t="s">
        <v>29</v>
      </c>
      <c r="P9" s="58"/>
      <c r="Q9" s="119" t="s">
        <v>28</v>
      </c>
      <c r="R9" s="119" t="s">
        <v>28</v>
      </c>
      <c r="S9" s="119" t="s">
        <v>28</v>
      </c>
      <c r="T9" s="27" t="s">
        <v>28</v>
      </c>
      <c r="U9" s="119" t="s">
        <v>28</v>
      </c>
      <c r="V9" s="119" t="s">
        <v>29</v>
      </c>
      <c r="W9" s="58"/>
      <c r="X9" s="119" t="s">
        <v>28</v>
      </c>
      <c r="Y9" s="119" t="s">
        <v>28</v>
      </c>
      <c r="Z9" s="119" t="s">
        <v>28</v>
      </c>
      <c r="AA9" s="27" t="s">
        <v>28</v>
      </c>
      <c r="AB9" s="119" t="s">
        <v>28</v>
      </c>
      <c r="AC9" s="119" t="s">
        <v>29</v>
      </c>
      <c r="AD9" s="58"/>
      <c r="AE9" s="119" t="s">
        <v>28</v>
      </c>
      <c r="AF9" s="119" t="s">
        <v>28</v>
      </c>
      <c r="AG9" s="119" t="s">
        <v>28</v>
      </c>
      <c r="AH9" s="27" t="s">
        <v>28</v>
      </c>
      <c r="AI9" s="91">
        <f t="shared" si="3"/>
        <v>24</v>
      </c>
      <c r="AJ9" s="10">
        <f t="shared" si="0"/>
        <v>24</v>
      </c>
      <c r="AK9" s="10">
        <f t="shared" si="1"/>
        <v>0</v>
      </c>
      <c r="AL9" s="10">
        <f t="shared" si="2"/>
        <v>0</v>
      </c>
      <c r="AM9" s="56"/>
    </row>
    <row r="10" spans="1:39" hidden="1" x14ac:dyDescent="0.25">
      <c r="A10" s="50" t="s">
        <v>47</v>
      </c>
      <c r="B10" s="34">
        <v>112101</v>
      </c>
      <c r="C10" s="40" t="s">
        <v>48</v>
      </c>
      <c r="D10" s="87" t="s">
        <v>49</v>
      </c>
      <c r="E10" s="119" t="s">
        <v>28</v>
      </c>
      <c r="F10" s="27" t="s">
        <v>28</v>
      </c>
      <c r="G10" s="119" t="s">
        <v>28</v>
      </c>
      <c r="H10" s="119" t="s">
        <v>29</v>
      </c>
      <c r="I10" s="58"/>
      <c r="J10" s="119" t="s">
        <v>28</v>
      </c>
      <c r="K10" s="119" t="s">
        <v>28</v>
      </c>
      <c r="L10" s="119" t="s">
        <v>28</v>
      </c>
      <c r="M10" s="27" t="s">
        <v>28</v>
      </c>
      <c r="N10" s="119" t="s">
        <v>28</v>
      </c>
      <c r="O10" s="119" t="s">
        <v>29</v>
      </c>
      <c r="P10" s="58"/>
      <c r="Q10" s="119" t="s">
        <v>28</v>
      </c>
      <c r="R10" s="119" t="s">
        <v>28</v>
      </c>
      <c r="S10" s="119" t="s">
        <v>28</v>
      </c>
      <c r="T10" s="27" t="s">
        <v>28</v>
      </c>
      <c r="U10" s="119" t="s">
        <v>28</v>
      </c>
      <c r="V10" s="119" t="s">
        <v>29</v>
      </c>
      <c r="W10" s="58"/>
      <c r="X10" s="119" t="s">
        <v>28</v>
      </c>
      <c r="Y10" s="119" t="s">
        <v>28</v>
      </c>
      <c r="Z10" s="119" t="s">
        <v>28</v>
      </c>
      <c r="AA10" s="27" t="s">
        <v>28</v>
      </c>
      <c r="AB10" s="119" t="s">
        <v>28</v>
      </c>
      <c r="AC10" s="119" t="s">
        <v>29</v>
      </c>
      <c r="AD10" s="58"/>
      <c r="AE10" s="119" t="s">
        <v>28</v>
      </c>
      <c r="AF10" s="119" t="s">
        <v>28</v>
      </c>
      <c r="AG10" s="119" t="s">
        <v>28</v>
      </c>
      <c r="AH10" s="27" t="s">
        <v>28</v>
      </c>
      <c r="AI10" s="91">
        <f t="shared" si="3"/>
        <v>24</v>
      </c>
      <c r="AJ10" s="10">
        <f t="shared" si="0"/>
        <v>24</v>
      </c>
      <c r="AK10" s="10">
        <f t="shared" si="1"/>
        <v>0</v>
      </c>
      <c r="AL10" s="10">
        <f t="shared" si="2"/>
        <v>0</v>
      </c>
      <c r="AM10" s="56"/>
    </row>
    <row r="11" spans="1:39" hidden="1" x14ac:dyDescent="0.25">
      <c r="A11" s="50" t="s">
        <v>50</v>
      </c>
      <c r="B11" s="34">
        <v>113202</v>
      </c>
      <c r="C11" s="24" t="s">
        <v>51</v>
      </c>
      <c r="D11" s="88" t="s">
        <v>52</v>
      </c>
      <c r="E11" s="119" t="s">
        <v>28</v>
      </c>
      <c r="F11" s="27" t="s">
        <v>28</v>
      </c>
      <c r="G11" s="119" t="s">
        <v>28</v>
      </c>
      <c r="H11" s="119" t="s">
        <v>29</v>
      </c>
      <c r="I11" s="58"/>
      <c r="J11" s="119" t="s">
        <v>28</v>
      </c>
      <c r="K11" s="119" t="s">
        <v>28</v>
      </c>
      <c r="L11" s="119" t="s">
        <v>28</v>
      </c>
      <c r="M11" s="27" t="s">
        <v>28</v>
      </c>
      <c r="N11" s="119" t="s">
        <v>28</v>
      </c>
      <c r="O11" s="119" t="s">
        <v>29</v>
      </c>
      <c r="P11" s="58"/>
      <c r="Q11" s="119" t="s">
        <v>28</v>
      </c>
      <c r="R11" s="119" t="s">
        <v>28</v>
      </c>
      <c r="S11" s="119" t="s">
        <v>28</v>
      </c>
      <c r="T11" s="27" t="s">
        <v>28</v>
      </c>
      <c r="U11" s="119" t="s">
        <v>28</v>
      </c>
      <c r="V11" s="119" t="s">
        <v>29</v>
      </c>
      <c r="W11" s="58"/>
      <c r="X11" s="119" t="s">
        <v>28</v>
      </c>
      <c r="Y11" s="119" t="s">
        <v>28</v>
      </c>
      <c r="Z11" s="119" t="s">
        <v>28</v>
      </c>
      <c r="AA11" s="27" t="s">
        <v>28</v>
      </c>
      <c r="AB11" s="119" t="s">
        <v>28</v>
      </c>
      <c r="AC11" s="119" t="s">
        <v>29</v>
      </c>
      <c r="AD11" s="58"/>
      <c r="AE11" s="119" t="s">
        <v>28</v>
      </c>
      <c r="AF11" s="119" t="s">
        <v>28</v>
      </c>
      <c r="AG11" s="119" t="s">
        <v>28</v>
      </c>
      <c r="AH11" s="27" t="s">
        <v>28</v>
      </c>
      <c r="AI11" s="91">
        <f t="shared" si="3"/>
        <v>24</v>
      </c>
      <c r="AJ11" s="10">
        <f t="shared" si="0"/>
        <v>24</v>
      </c>
      <c r="AK11" s="10">
        <f t="shared" si="1"/>
        <v>0</v>
      </c>
      <c r="AL11" s="10">
        <f t="shared" si="2"/>
        <v>0</v>
      </c>
      <c r="AM11" s="56"/>
    </row>
    <row r="12" spans="1:39" hidden="1" x14ac:dyDescent="0.25">
      <c r="A12" s="50" t="s">
        <v>53</v>
      </c>
      <c r="B12" s="12" t="s">
        <v>54</v>
      </c>
      <c r="C12" s="40" t="s">
        <v>55</v>
      </c>
      <c r="D12" s="88" t="s">
        <v>56</v>
      </c>
      <c r="E12" s="119" t="s">
        <v>28</v>
      </c>
      <c r="F12" s="27" t="s">
        <v>28</v>
      </c>
      <c r="G12" s="119" t="s">
        <v>28</v>
      </c>
      <c r="H12" s="119" t="s">
        <v>29</v>
      </c>
      <c r="I12" s="58"/>
      <c r="J12" s="119" t="s">
        <v>28</v>
      </c>
      <c r="K12" s="119" t="s">
        <v>28</v>
      </c>
      <c r="L12" s="119" t="s">
        <v>28</v>
      </c>
      <c r="M12" s="27" t="s">
        <v>28</v>
      </c>
      <c r="N12" s="119" t="s">
        <v>28</v>
      </c>
      <c r="O12" s="119" t="s">
        <v>29</v>
      </c>
      <c r="P12" s="58"/>
      <c r="Q12" s="119" t="s">
        <v>28</v>
      </c>
      <c r="R12" s="119" t="s">
        <v>28</v>
      </c>
      <c r="S12" s="119" t="s">
        <v>28</v>
      </c>
      <c r="T12" s="27" t="s">
        <v>28</v>
      </c>
      <c r="U12" s="119" t="s">
        <v>28</v>
      </c>
      <c r="V12" s="119" t="s">
        <v>29</v>
      </c>
      <c r="W12" s="58"/>
      <c r="X12" s="119" t="s">
        <v>28</v>
      </c>
      <c r="Y12" s="119" t="s">
        <v>28</v>
      </c>
      <c r="Z12" s="119" t="s">
        <v>28</v>
      </c>
      <c r="AA12" s="27" t="s">
        <v>28</v>
      </c>
      <c r="AB12" s="119" t="s">
        <v>28</v>
      </c>
      <c r="AC12" s="119" t="s">
        <v>29</v>
      </c>
      <c r="AD12" s="58"/>
      <c r="AE12" s="119" t="s">
        <v>28</v>
      </c>
      <c r="AF12" s="119" t="s">
        <v>28</v>
      </c>
      <c r="AG12" s="119" t="s">
        <v>28</v>
      </c>
      <c r="AH12" s="27" t="s">
        <v>28</v>
      </c>
      <c r="AI12" s="91">
        <f t="shared" si="3"/>
        <v>24</v>
      </c>
      <c r="AJ12" s="10">
        <f t="shared" si="0"/>
        <v>24</v>
      </c>
      <c r="AK12" s="10">
        <f t="shared" si="1"/>
        <v>0</v>
      </c>
      <c r="AL12" s="10">
        <f t="shared" si="2"/>
        <v>0</v>
      </c>
      <c r="AM12" s="56"/>
    </row>
    <row r="13" spans="1:39" hidden="1" x14ac:dyDescent="0.25">
      <c r="A13" s="50" t="s">
        <v>58</v>
      </c>
      <c r="B13" s="13">
        <v>114320</v>
      </c>
      <c r="C13" s="40" t="s">
        <v>59</v>
      </c>
      <c r="D13" s="88" t="s">
        <v>56</v>
      </c>
      <c r="E13" s="119" t="s">
        <v>28</v>
      </c>
      <c r="F13" s="27" t="s">
        <v>28</v>
      </c>
      <c r="G13" s="119" t="s">
        <v>28</v>
      </c>
      <c r="H13" s="119" t="s">
        <v>29</v>
      </c>
      <c r="I13" s="58"/>
      <c r="J13" s="119" t="s">
        <v>28</v>
      </c>
      <c r="K13" s="119" t="s">
        <v>28</v>
      </c>
      <c r="L13" s="119" t="s">
        <v>28</v>
      </c>
      <c r="M13" s="27" t="s">
        <v>28</v>
      </c>
      <c r="N13" s="119" t="s">
        <v>28</v>
      </c>
      <c r="O13" s="119" t="s">
        <v>29</v>
      </c>
      <c r="P13" s="58"/>
      <c r="Q13" s="119" t="s">
        <v>28</v>
      </c>
      <c r="R13" s="119" t="s">
        <v>28</v>
      </c>
      <c r="S13" s="119" t="s">
        <v>28</v>
      </c>
      <c r="T13" s="27" t="s">
        <v>28</v>
      </c>
      <c r="U13" s="119" t="s">
        <v>28</v>
      </c>
      <c r="V13" s="119" t="s">
        <v>29</v>
      </c>
      <c r="W13" s="58"/>
      <c r="X13" s="119" t="s">
        <v>28</v>
      </c>
      <c r="Y13" s="119" t="s">
        <v>28</v>
      </c>
      <c r="Z13" s="119" t="s">
        <v>28</v>
      </c>
      <c r="AA13" s="27" t="s">
        <v>28</v>
      </c>
      <c r="AB13" s="119" t="s">
        <v>28</v>
      </c>
      <c r="AC13" s="119" t="s">
        <v>29</v>
      </c>
      <c r="AD13" s="58"/>
      <c r="AE13" s="119" t="s">
        <v>28</v>
      </c>
      <c r="AF13" s="119" t="s">
        <v>28</v>
      </c>
      <c r="AG13" s="119" t="s">
        <v>28</v>
      </c>
      <c r="AH13" s="27" t="s">
        <v>28</v>
      </c>
      <c r="AI13" s="91">
        <f t="shared" si="3"/>
        <v>24</v>
      </c>
      <c r="AJ13" s="10">
        <f t="shared" si="0"/>
        <v>24</v>
      </c>
      <c r="AK13" s="10">
        <f t="shared" si="1"/>
        <v>0</v>
      </c>
      <c r="AL13" s="10">
        <f t="shared" si="2"/>
        <v>0</v>
      </c>
      <c r="AM13" s="56"/>
    </row>
    <row r="14" spans="1:39" ht="19.5" hidden="1" customHeight="1" x14ac:dyDescent="0.25"/>
    <row r="15" spans="1:39" hidden="1" x14ac:dyDescent="0.25">
      <c r="A15" s="50" t="s">
        <v>64</v>
      </c>
      <c r="B15" s="13">
        <v>113406</v>
      </c>
      <c r="C15" s="40" t="s">
        <v>65</v>
      </c>
      <c r="D15" s="88" t="s">
        <v>66</v>
      </c>
      <c r="E15" s="119" t="s">
        <v>28</v>
      </c>
      <c r="F15" s="27" t="s">
        <v>28</v>
      </c>
      <c r="G15" s="119" t="s">
        <v>28</v>
      </c>
      <c r="H15" s="119" t="s">
        <v>29</v>
      </c>
      <c r="I15" s="58"/>
      <c r="J15" s="119" t="s">
        <v>28</v>
      </c>
      <c r="K15" s="119" t="s">
        <v>28</v>
      </c>
      <c r="L15" s="119" t="s">
        <v>28</v>
      </c>
      <c r="M15" s="27" t="s">
        <v>28</v>
      </c>
      <c r="N15" s="119" t="s">
        <v>28</v>
      </c>
      <c r="O15" s="119" t="s">
        <v>29</v>
      </c>
      <c r="P15" s="58"/>
      <c r="Q15" s="119" t="s">
        <v>28</v>
      </c>
      <c r="R15" s="119" t="s">
        <v>28</v>
      </c>
      <c r="S15" s="119" t="s">
        <v>28</v>
      </c>
      <c r="T15" s="27" t="s">
        <v>28</v>
      </c>
      <c r="U15" s="119" t="s">
        <v>28</v>
      </c>
      <c r="V15" s="119" t="s">
        <v>29</v>
      </c>
      <c r="W15" s="58"/>
      <c r="X15" s="119" t="s">
        <v>28</v>
      </c>
      <c r="Y15" s="119" t="s">
        <v>28</v>
      </c>
      <c r="Z15" s="119" t="s">
        <v>28</v>
      </c>
      <c r="AA15" s="27" t="s">
        <v>28</v>
      </c>
      <c r="AB15" s="119" t="s">
        <v>28</v>
      </c>
      <c r="AC15" s="119" t="s">
        <v>29</v>
      </c>
      <c r="AD15" s="58"/>
      <c r="AE15" s="119" t="s">
        <v>28</v>
      </c>
      <c r="AF15" s="119" t="s">
        <v>28</v>
      </c>
      <c r="AG15" s="119" t="s">
        <v>28</v>
      </c>
      <c r="AH15" s="27" t="s">
        <v>69</v>
      </c>
      <c r="AI15" s="91">
        <f t="shared" si="3"/>
        <v>23</v>
      </c>
      <c r="AJ15" s="10">
        <f t="shared" si="0"/>
        <v>23</v>
      </c>
      <c r="AK15" s="10">
        <f t="shared" si="1"/>
        <v>0</v>
      </c>
      <c r="AL15" s="10">
        <f t="shared" si="2"/>
        <v>0</v>
      </c>
      <c r="AM15" s="56"/>
    </row>
    <row r="16" spans="1:39" hidden="1" x14ac:dyDescent="0.25">
      <c r="A16" s="50" t="s">
        <v>58</v>
      </c>
      <c r="B16" s="13">
        <v>114304</v>
      </c>
      <c r="C16" s="40" t="s">
        <v>116</v>
      </c>
      <c r="D16" s="88" t="s">
        <v>56</v>
      </c>
      <c r="E16" s="119"/>
      <c r="F16" s="27"/>
      <c r="G16" s="119"/>
      <c r="H16" s="57"/>
      <c r="I16" s="58"/>
      <c r="J16" s="119"/>
      <c r="K16" s="119"/>
      <c r="L16" s="119"/>
      <c r="M16" s="27"/>
      <c r="N16" s="119"/>
      <c r="O16" s="119"/>
      <c r="P16" s="58"/>
      <c r="Q16" s="119"/>
      <c r="R16" s="119"/>
      <c r="S16" s="119"/>
      <c r="T16" s="27"/>
      <c r="U16" s="119"/>
      <c r="V16" s="119"/>
      <c r="W16" s="58"/>
      <c r="X16" s="119"/>
      <c r="Y16" s="119" t="s">
        <v>28</v>
      </c>
      <c r="Z16" s="119" t="s">
        <v>28</v>
      </c>
      <c r="AA16" s="27" t="s">
        <v>28</v>
      </c>
      <c r="AB16" s="119" t="s">
        <v>28</v>
      </c>
      <c r="AC16" s="59" t="s">
        <v>69</v>
      </c>
      <c r="AD16" s="58"/>
      <c r="AE16" s="119" t="s">
        <v>28</v>
      </c>
      <c r="AF16" s="119" t="s">
        <v>28</v>
      </c>
      <c r="AG16" s="119" t="s">
        <v>28</v>
      </c>
      <c r="AH16" s="27" t="s">
        <v>28</v>
      </c>
      <c r="AI16" s="91">
        <f>AJ16+AK16+AL16</f>
        <v>8</v>
      </c>
      <c r="AJ16" s="10">
        <f t="shared" si="0"/>
        <v>8</v>
      </c>
      <c r="AK16" s="10">
        <f t="shared" si="1"/>
        <v>0</v>
      </c>
      <c r="AL16" s="10">
        <f t="shared" si="2"/>
        <v>0</v>
      </c>
      <c r="AM16" s="56"/>
    </row>
    <row r="17" spans="1:39" hidden="1" x14ac:dyDescent="0.25">
      <c r="A17" s="50" t="s">
        <v>64</v>
      </c>
      <c r="B17" s="13">
        <v>113407</v>
      </c>
      <c r="C17" s="40" t="s">
        <v>114</v>
      </c>
      <c r="D17" s="88" t="s">
        <v>115</v>
      </c>
      <c r="E17" s="119"/>
      <c r="F17" s="27"/>
      <c r="G17" s="119"/>
      <c r="H17" s="57"/>
      <c r="I17" s="58"/>
      <c r="J17" s="119"/>
      <c r="K17" s="119"/>
      <c r="L17" s="119"/>
      <c r="M17" s="27"/>
      <c r="N17" s="119"/>
      <c r="O17" s="119"/>
      <c r="P17" s="58"/>
      <c r="Q17" s="119"/>
      <c r="R17" s="119"/>
      <c r="S17" s="119"/>
      <c r="T17" s="27"/>
      <c r="U17" s="119"/>
      <c r="V17" s="119"/>
      <c r="W17" s="58"/>
      <c r="X17" s="119"/>
      <c r="Y17" s="119"/>
      <c r="Z17" s="119"/>
      <c r="AA17" s="27"/>
      <c r="AB17" s="119"/>
      <c r="AC17" s="119"/>
      <c r="AD17" s="58"/>
      <c r="AE17" s="119" t="s">
        <v>28</v>
      </c>
      <c r="AF17" s="119" t="s">
        <v>28</v>
      </c>
      <c r="AG17" s="119" t="s">
        <v>28</v>
      </c>
      <c r="AH17" s="27" t="s">
        <v>28</v>
      </c>
      <c r="AI17" s="91">
        <f t="shared" ref="AI17" si="4">AJ17+AK17+AL17</f>
        <v>4</v>
      </c>
      <c r="AJ17" s="10">
        <f t="shared" si="0"/>
        <v>4</v>
      </c>
      <c r="AK17" s="10">
        <f t="shared" si="1"/>
        <v>0</v>
      </c>
      <c r="AL17" s="10">
        <f t="shared" si="2"/>
        <v>0</v>
      </c>
      <c r="AM17" s="56"/>
    </row>
    <row r="18" spans="1:39" hidden="1" x14ac:dyDescent="0.25">
      <c r="A18" s="61"/>
      <c r="B18" s="45"/>
      <c r="C18" s="46" t="s">
        <v>67</v>
      </c>
      <c r="D18" s="47"/>
      <c r="E18" s="97"/>
      <c r="F18" s="58"/>
      <c r="G18" s="96"/>
      <c r="H18" s="96"/>
      <c r="I18" s="97"/>
      <c r="J18" s="96"/>
      <c r="K18" s="96"/>
      <c r="L18" s="97"/>
      <c r="M18" s="58"/>
      <c r="N18" s="97"/>
      <c r="O18" s="96"/>
      <c r="P18" s="97"/>
      <c r="Q18" s="96"/>
      <c r="R18" s="96"/>
      <c r="S18" s="97"/>
      <c r="T18" s="58"/>
      <c r="U18" s="97"/>
      <c r="V18" s="96"/>
      <c r="W18" s="97"/>
      <c r="X18" s="96"/>
      <c r="Y18" s="96"/>
      <c r="Z18" s="97"/>
      <c r="AA18" s="58"/>
      <c r="AB18" s="97"/>
      <c r="AC18" s="96"/>
      <c r="AD18" s="97"/>
      <c r="AE18" s="96"/>
      <c r="AF18" s="96"/>
      <c r="AG18" s="97"/>
      <c r="AH18" s="58"/>
      <c r="AI18" s="48"/>
      <c r="AJ18" s="49"/>
      <c r="AK18" s="49"/>
      <c r="AL18" s="49"/>
      <c r="AM18" s="65"/>
    </row>
    <row r="19" spans="1:39" hidden="1" x14ac:dyDescent="0.25">
      <c r="A19" s="66" t="s">
        <v>22</v>
      </c>
      <c r="B19" s="67" t="s">
        <v>23</v>
      </c>
      <c r="C19" s="24" t="s">
        <v>24</v>
      </c>
      <c r="D19" s="88" t="s">
        <v>25</v>
      </c>
      <c r="E19" s="119" t="s">
        <v>28</v>
      </c>
      <c r="F19" s="27" t="s">
        <v>28</v>
      </c>
      <c r="G19" s="119" t="s">
        <v>28</v>
      </c>
      <c r="H19" s="119" t="s">
        <v>29</v>
      </c>
      <c r="I19" s="58"/>
      <c r="J19" s="119" t="s">
        <v>28</v>
      </c>
      <c r="K19" s="119" t="s">
        <v>28</v>
      </c>
      <c r="L19" s="119" t="s">
        <v>28</v>
      </c>
      <c r="M19" s="27" t="s">
        <v>28</v>
      </c>
      <c r="N19" s="119" t="s">
        <v>28</v>
      </c>
      <c r="O19" s="119" t="s">
        <v>29</v>
      </c>
      <c r="P19" s="58"/>
      <c r="Q19" s="119" t="s">
        <v>28</v>
      </c>
      <c r="R19" s="119" t="s">
        <v>28</v>
      </c>
      <c r="S19" s="119" t="s">
        <v>28</v>
      </c>
      <c r="T19" s="27" t="s">
        <v>28</v>
      </c>
      <c r="U19" s="119" t="s">
        <v>28</v>
      </c>
      <c r="V19" s="119" t="s">
        <v>29</v>
      </c>
      <c r="W19" s="58"/>
      <c r="X19" s="119" t="s">
        <v>28</v>
      </c>
      <c r="Y19" s="119" t="s">
        <v>28</v>
      </c>
      <c r="Z19" s="119" t="s">
        <v>28</v>
      </c>
      <c r="AA19" s="27" t="s">
        <v>28</v>
      </c>
      <c r="AB19" s="119" t="s">
        <v>28</v>
      </c>
      <c r="AC19" s="119" t="s">
        <v>29</v>
      </c>
      <c r="AD19" s="58"/>
      <c r="AE19" s="119" t="s">
        <v>28</v>
      </c>
      <c r="AF19" s="119" t="s">
        <v>28</v>
      </c>
      <c r="AG19" s="119" t="s">
        <v>28</v>
      </c>
      <c r="AH19" s="27" t="s">
        <v>28</v>
      </c>
      <c r="AI19" s="92">
        <f>AJ19+AK19+AL19</f>
        <v>24</v>
      </c>
      <c r="AJ19" s="10">
        <f>COUNTIF(E19:AH19,"X")+COUNTIF(E19:AH19,"1/2")/2+COUNTIF(E19:AH19,"P/2")/2+COUNTIF(E19:AH19,"K/2")/2</f>
        <v>24</v>
      </c>
      <c r="AK19" s="10">
        <f>COUNTIF(E19:AH19,"P")+COUNTIF(E19:AH19,"P/2")/2</f>
        <v>0</v>
      </c>
      <c r="AL19" s="10">
        <f>COUNTIF(E19:AH19,"L")</f>
        <v>0</v>
      </c>
      <c r="AM19" s="56"/>
    </row>
    <row r="20" spans="1:39" hidden="1" x14ac:dyDescent="0.25">
      <c r="A20" s="66" t="s">
        <v>30</v>
      </c>
      <c r="B20" s="34">
        <v>113202</v>
      </c>
      <c r="C20" s="24" t="s">
        <v>51</v>
      </c>
      <c r="D20" s="88" t="s">
        <v>52</v>
      </c>
      <c r="E20" s="119" t="s">
        <v>28</v>
      </c>
      <c r="F20" s="27" t="s">
        <v>28</v>
      </c>
      <c r="G20" s="119" t="s">
        <v>28</v>
      </c>
      <c r="H20" s="119" t="s">
        <v>29</v>
      </c>
      <c r="I20" s="58"/>
      <c r="J20" s="119" t="s">
        <v>28</v>
      </c>
      <c r="K20" s="119" t="s">
        <v>28</v>
      </c>
      <c r="L20" s="119" t="s">
        <v>28</v>
      </c>
      <c r="M20" s="27" t="s">
        <v>28</v>
      </c>
      <c r="N20" s="119" t="s">
        <v>28</v>
      </c>
      <c r="O20" s="119" t="s">
        <v>29</v>
      </c>
      <c r="P20" s="58"/>
      <c r="Q20" s="119" t="s">
        <v>28</v>
      </c>
      <c r="R20" s="119" t="s">
        <v>28</v>
      </c>
      <c r="S20" s="119" t="s">
        <v>28</v>
      </c>
      <c r="T20" s="27" t="s">
        <v>28</v>
      </c>
      <c r="U20" s="119" t="s">
        <v>28</v>
      </c>
      <c r="V20" s="119" t="s">
        <v>29</v>
      </c>
      <c r="W20" s="58"/>
      <c r="X20" s="119" t="s">
        <v>28</v>
      </c>
      <c r="Y20" s="119" t="s">
        <v>28</v>
      </c>
      <c r="Z20" s="119" t="s">
        <v>28</v>
      </c>
      <c r="AA20" s="27" t="s">
        <v>28</v>
      </c>
      <c r="AB20" s="119" t="s">
        <v>28</v>
      </c>
      <c r="AC20" s="119" t="s">
        <v>29</v>
      </c>
      <c r="AD20" s="58"/>
      <c r="AE20" s="119" t="s">
        <v>28</v>
      </c>
      <c r="AF20" s="119" t="s">
        <v>28</v>
      </c>
      <c r="AG20" s="119" t="s">
        <v>28</v>
      </c>
      <c r="AH20" s="27" t="s">
        <v>28</v>
      </c>
      <c r="AI20" s="92">
        <f t="shared" ref="AI20:AI21" si="5">AJ20+AK20+AL20</f>
        <v>24</v>
      </c>
      <c r="AJ20" s="10">
        <f>COUNTIF(E20:AH20,"X")+COUNTIF(E20:AH20,"1/2")/2+COUNTIF(E20:AH20,"P/2")/2+COUNTIF(E20:AH20,"K/2")/2</f>
        <v>24</v>
      </c>
      <c r="AK20" s="10">
        <f>COUNTIF(E20:AH20,"P")+COUNTIF(E20:AH20,"P/2")/2</f>
        <v>0</v>
      </c>
      <c r="AL20" s="10">
        <f>COUNTIF(E20:AH20,"L")</f>
        <v>0</v>
      </c>
      <c r="AM20" s="56"/>
    </row>
    <row r="21" spans="1:39" hidden="1" x14ac:dyDescent="0.25">
      <c r="A21" s="66" t="s">
        <v>33</v>
      </c>
      <c r="B21" s="11" t="s">
        <v>44</v>
      </c>
      <c r="C21" s="24" t="s">
        <v>45</v>
      </c>
      <c r="D21" s="88" t="s">
        <v>46</v>
      </c>
      <c r="E21" s="119" t="s">
        <v>28</v>
      </c>
      <c r="F21" s="27" t="s">
        <v>28</v>
      </c>
      <c r="G21" s="119" t="s">
        <v>28</v>
      </c>
      <c r="H21" s="119" t="s">
        <v>29</v>
      </c>
      <c r="I21" s="58"/>
      <c r="J21" s="119" t="s">
        <v>28</v>
      </c>
      <c r="K21" s="119" t="s">
        <v>28</v>
      </c>
      <c r="L21" s="119" t="s">
        <v>28</v>
      </c>
      <c r="M21" s="27" t="s">
        <v>28</v>
      </c>
      <c r="N21" s="119" t="s">
        <v>28</v>
      </c>
      <c r="O21" s="119" t="s">
        <v>29</v>
      </c>
      <c r="P21" s="58"/>
      <c r="Q21" s="119" t="s">
        <v>28</v>
      </c>
      <c r="R21" s="119" t="s">
        <v>28</v>
      </c>
      <c r="S21" s="119" t="s">
        <v>28</v>
      </c>
      <c r="T21" s="27" t="s">
        <v>28</v>
      </c>
      <c r="U21" s="119" t="s">
        <v>28</v>
      </c>
      <c r="V21" s="119" t="s">
        <v>29</v>
      </c>
      <c r="W21" s="58"/>
      <c r="X21" s="119" t="s">
        <v>28</v>
      </c>
      <c r="Y21" s="119" t="s">
        <v>28</v>
      </c>
      <c r="Z21" s="119" t="s">
        <v>28</v>
      </c>
      <c r="AA21" s="27" t="s">
        <v>28</v>
      </c>
      <c r="AB21" s="119" t="s">
        <v>28</v>
      </c>
      <c r="AC21" s="119" t="s">
        <v>29</v>
      </c>
      <c r="AD21" s="58"/>
      <c r="AE21" s="119" t="s">
        <v>28</v>
      </c>
      <c r="AF21" s="119" t="s">
        <v>28</v>
      </c>
      <c r="AG21" s="119" t="s">
        <v>28</v>
      </c>
      <c r="AH21" s="27" t="s">
        <v>28</v>
      </c>
      <c r="AI21" s="92">
        <f t="shared" si="5"/>
        <v>24</v>
      </c>
      <c r="AJ21" s="10">
        <f>COUNTIF(E21:AH21,"X")+COUNTIF(E21:AH21,"1/2")/2+COUNTIF(E21:AH21,"P/2")/2+COUNTIF(E21:AH21,"K/2")/2</f>
        <v>24</v>
      </c>
      <c r="AK21" s="10">
        <f>COUNTIF(E21:AH21,"P")+COUNTIF(E21:AH21,"P/2")/2</f>
        <v>0</v>
      </c>
      <c r="AL21" s="10">
        <f>COUNTIF(E21:AH21,"L")</f>
        <v>0</v>
      </c>
      <c r="AM21" s="56"/>
    </row>
    <row r="22" spans="1:39" hidden="1" x14ac:dyDescent="0.25">
      <c r="A22" s="66" t="s">
        <v>39</v>
      </c>
      <c r="B22" s="12" t="s">
        <v>70</v>
      </c>
      <c r="C22" s="40" t="s">
        <v>71</v>
      </c>
      <c r="D22" s="87" t="s">
        <v>72</v>
      </c>
      <c r="E22" s="119" t="s">
        <v>28</v>
      </c>
      <c r="F22" s="27" t="s">
        <v>28</v>
      </c>
      <c r="G22" s="119" t="s">
        <v>28</v>
      </c>
      <c r="H22" s="119" t="s">
        <v>29</v>
      </c>
      <c r="I22" s="58"/>
      <c r="J22" s="119" t="s">
        <v>28</v>
      </c>
      <c r="K22" s="119" t="s">
        <v>28</v>
      </c>
      <c r="L22" s="119" t="s">
        <v>28</v>
      </c>
      <c r="M22" s="27" t="s">
        <v>28</v>
      </c>
      <c r="N22" s="119" t="s">
        <v>28</v>
      </c>
      <c r="O22" s="119" t="s">
        <v>29</v>
      </c>
      <c r="P22" s="58"/>
      <c r="Q22" s="119" t="s">
        <v>28</v>
      </c>
      <c r="R22" s="119" t="s">
        <v>28</v>
      </c>
      <c r="S22" s="119" t="s">
        <v>28</v>
      </c>
      <c r="T22" s="27" t="s">
        <v>26</v>
      </c>
      <c r="U22" s="119" t="s">
        <v>28</v>
      </c>
      <c r="V22" s="119" t="s">
        <v>29</v>
      </c>
      <c r="W22" s="58"/>
      <c r="X22" s="119" t="s">
        <v>28</v>
      </c>
      <c r="Y22" s="119" t="s">
        <v>28</v>
      </c>
      <c r="Z22" s="119" t="s">
        <v>28</v>
      </c>
      <c r="AA22" s="27" t="s">
        <v>28</v>
      </c>
      <c r="AB22" s="119" t="s">
        <v>28</v>
      </c>
      <c r="AC22" s="119" t="s">
        <v>29</v>
      </c>
      <c r="AD22" s="58"/>
      <c r="AE22" s="119" t="s">
        <v>28</v>
      </c>
      <c r="AF22" s="119" t="s">
        <v>28</v>
      </c>
      <c r="AG22" s="119" t="s">
        <v>28</v>
      </c>
      <c r="AH22" s="27" t="s">
        <v>28</v>
      </c>
      <c r="AI22" s="92">
        <f>AJ22+AK22+AL22</f>
        <v>24</v>
      </c>
      <c r="AJ22" s="10">
        <f>COUNTIF(E22:AH22,"X")+COUNTIF(E22:AH22,"1/2")/2+COUNTIF(E22:AH22,"P/2")/2+COUNTIF(E22:AH22,"K/2")/2</f>
        <v>23</v>
      </c>
      <c r="AK22" s="10">
        <f>COUNTIF(E22:AH22,"P")+COUNTIF(E22:AH22,"P/2")/2</f>
        <v>1</v>
      </c>
      <c r="AL22" s="10">
        <f>COUNTIF(E22:AH22,"L")</f>
        <v>0</v>
      </c>
      <c r="AM22" s="56"/>
    </row>
    <row r="23" spans="1:39" ht="20.25" customHeight="1" x14ac:dyDescent="0.25">
      <c r="A23" s="61"/>
      <c r="B23" s="45"/>
      <c r="C23" s="46" t="s">
        <v>74</v>
      </c>
      <c r="D23" s="47"/>
      <c r="E23" s="179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48"/>
      <c r="AJ23" s="49"/>
      <c r="AK23" s="49"/>
      <c r="AL23" s="49"/>
      <c r="AM23" s="65"/>
    </row>
    <row r="24" spans="1:39" ht="18.75" customHeight="1" x14ac:dyDescent="0.25">
      <c r="A24" s="117" t="s">
        <v>75</v>
      </c>
      <c r="B24" s="15"/>
      <c r="C24" s="15"/>
      <c r="D24" s="16"/>
      <c r="E24" s="177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71"/>
      <c r="AJ24" s="17"/>
      <c r="AK24" s="17"/>
      <c r="AL24" s="18"/>
      <c r="AM24" s="19"/>
    </row>
    <row r="25" spans="1:39" ht="1.5" customHeight="1" x14ac:dyDescent="0.25">
      <c r="A25" s="20"/>
      <c r="B25" s="21" t="s">
        <v>76</v>
      </c>
      <c r="C25" s="22"/>
      <c r="D25" s="88"/>
      <c r="E25" s="174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6"/>
      <c r="AI25" s="93"/>
      <c r="AJ25" s="10"/>
      <c r="AK25" s="10"/>
      <c r="AL25" s="10"/>
      <c r="AM25" s="24"/>
    </row>
    <row r="26" spans="1:39" ht="21.75" customHeight="1" x14ac:dyDescent="0.25">
      <c r="A26" s="25" t="s">
        <v>22</v>
      </c>
      <c r="B26" s="20">
        <v>114303</v>
      </c>
      <c r="C26" s="22" t="s">
        <v>77</v>
      </c>
      <c r="D26" s="90" t="s">
        <v>78</v>
      </c>
      <c r="E26" s="86" t="s">
        <v>101</v>
      </c>
      <c r="F26" s="86" t="s">
        <v>101</v>
      </c>
      <c r="G26" s="86" t="s">
        <v>101</v>
      </c>
      <c r="H26" s="27"/>
      <c r="I26" s="86" t="s">
        <v>29</v>
      </c>
      <c r="J26" s="86" t="s">
        <v>101</v>
      </c>
      <c r="K26" s="86" t="s">
        <v>101</v>
      </c>
      <c r="L26" s="86" t="s">
        <v>101</v>
      </c>
      <c r="M26" s="86" t="s">
        <v>101</v>
      </c>
      <c r="N26" s="132"/>
      <c r="O26" s="27"/>
      <c r="P26" s="86" t="s">
        <v>29</v>
      </c>
      <c r="Q26" s="86" t="s">
        <v>101</v>
      </c>
      <c r="R26" s="86" t="s">
        <v>101</v>
      </c>
      <c r="S26" s="86" t="s">
        <v>101</v>
      </c>
      <c r="T26" s="86" t="s">
        <v>101</v>
      </c>
      <c r="U26" s="86" t="s">
        <v>101</v>
      </c>
      <c r="V26" s="27"/>
      <c r="W26" s="86" t="s">
        <v>29</v>
      </c>
      <c r="X26" s="86" t="s">
        <v>101</v>
      </c>
      <c r="Y26" s="86" t="s">
        <v>101</v>
      </c>
      <c r="Z26" s="86" t="s">
        <v>101</v>
      </c>
      <c r="AA26" s="86" t="s">
        <v>101</v>
      </c>
      <c r="AB26" s="86" t="s">
        <v>101</v>
      </c>
      <c r="AC26" s="27"/>
      <c r="AD26" s="86" t="s">
        <v>29</v>
      </c>
      <c r="AE26" s="86" t="s">
        <v>101</v>
      </c>
      <c r="AF26" s="86" t="s">
        <v>101</v>
      </c>
      <c r="AG26" s="86" t="s">
        <v>101</v>
      </c>
      <c r="AH26" s="86" t="s">
        <v>101</v>
      </c>
      <c r="AI26" s="94">
        <f>AJ26+AK26+AL26</f>
        <v>23</v>
      </c>
      <c r="AJ26" s="10">
        <f>COUNTIF(E26:AH26,"X")+COUNTIF(E26:AH26,"1/2")/2+COUNTIF(E26:AH26,"P/2")/2+COUNTIF(E26:AH26,"K/2")/2</f>
        <v>23</v>
      </c>
      <c r="AK26" s="10">
        <f>COUNTIF(E26:AH26,"P")+COUNTIF(E26:AH26,"P/2")/2</f>
        <v>0</v>
      </c>
      <c r="AL26" s="10">
        <f t="shared" ref="AL26:AL35" si="6">COUNTIF(E26:AH26,"L")</f>
        <v>0</v>
      </c>
      <c r="AM26" s="24"/>
    </row>
    <row r="27" spans="1:39" ht="21.75" customHeight="1" x14ac:dyDescent="0.25">
      <c r="A27" s="25" t="s">
        <v>30</v>
      </c>
      <c r="B27" s="20">
        <v>114301</v>
      </c>
      <c r="C27" s="22" t="s">
        <v>79</v>
      </c>
      <c r="D27" s="90" t="s">
        <v>80</v>
      </c>
      <c r="E27" s="86" t="s">
        <v>101</v>
      </c>
      <c r="F27" s="86" t="s">
        <v>101</v>
      </c>
      <c r="G27" s="86" t="s">
        <v>101</v>
      </c>
      <c r="H27" s="27"/>
      <c r="I27" s="86" t="s">
        <v>29</v>
      </c>
      <c r="J27" s="86" t="s">
        <v>101</v>
      </c>
      <c r="K27" s="86" t="s">
        <v>101</v>
      </c>
      <c r="L27" s="86" t="s">
        <v>101</v>
      </c>
      <c r="M27" s="86" t="s">
        <v>101</v>
      </c>
      <c r="N27" s="132"/>
      <c r="O27" s="27"/>
      <c r="P27" s="86" t="s">
        <v>29</v>
      </c>
      <c r="Q27" s="86" t="s">
        <v>101</v>
      </c>
      <c r="R27" s="86" t="s">
        <v>101</v>
      </c>
      <c r="S27" s="86" t="s">
        <v>101</v>
      </c>
      <c r="T27" s="86" t="s">
        <v>101</v>
      </c>
      <c r="U27" s="86" t="s">
        <v>101</v>
      </c>
      <c r="V27" s="27"/>
      <c r="W27" s="86" t="s">
        <v>29</v>
      </c>
      <c r="X27" s="86" t="s">
        <v>101</v>
      </c>
      <c r="Y27" s="86" t="s">
        <v>101</v>
      </c>
      <c r="Z27" s="86" t="s">
        <v>101</v>
      </c>
      <c r="AA27" s="86" t="s">
        <v>101</v>
      </c>
      <c r="AB27" s="86" t="s">
        <v>101</v>
      </c>
      <c r="AC27" s="27"/>
      <c r="AD27" s="86" t="s">
        <v>29</v>
      </c>
      <c r="AE27" s="86" t="s">
        <v>101</v>
      </c>
      <c r="AF27" s="86" t="s">
        <v>101</v>
      </c>
      <c r="AG27" s="86" t="s">
        <v>101</v>
      </c>
      <c r="AH27" s="86" t="s">
        <v>101</v>
      </c>
      <c r="AI27" s="94">
        <f t="shared" ref="AI27:AI39" si="7">AJ27+AK27+AL27</f>
        <v>23</v>
      </c>
      <c r="AJ27" s="10">
        <f>COUNTIF(E27:AH27,"X")+COUNTIF(E27:AH27,"1/2")/2+COUNTIF(E27:AH27,"P/2")/2+COUNTIF(E27:AH27,"K/2")/2</f>
        <v>23</v>
      </c>
      <c r="AK27" s="10">
        <f t="shared" ref="AK27:AK35" si="8">COUNTIF(E27:AH27,"P")+COUNTIF(E27:AH27,"P/2")/2</f>
        <v>0</v>
      </c>
      <c r="AL27" s="10">
        <f t="shared" si="6"/>
        <v>0</v>
      </c>
      <c r="AM27" s="24"/>
    </row>
    <row r="28" spans="1:39" ht="21.75" customHeight="1" x14ac:dyDescent="0.25">
      <c r="A28" s="25" t="s">
        <v>33</v>
      </c>
      <c r="B28" s="20">
        <v>114302</v>
      </c>
      <c r="C28" s="22" t="s">
        <v>128</v>
      </c>
      <c r="D28" s="90" t="s">
        <v>80</v>
      </c>
      <c r="E28" s="86" t="s">
        <v>101</v>
      </c>
      <c r="F28" s="86" t="s">
        <v>101</v>
      </c>
      <c r="G28" s="86" t="s">
        <v>101</v>
      </c>
      <c r="H28" s="27"/>
      <c r="I28" s="86" t="s">
        <v>29</v>
      </c>
      <c r="J28" s="86" t="s">
        <v>101</v>
      </c>
      <c r="K28" s="86" t="s">
        <v>101</v>
      </c>
      <c r="L28" s="86" t="s">
        <v>101</v>
      </c>
      <c r="M28" s="86" t="s">
        <v>101</v>
      </c>
      <c r="N28" s="132"/>
      <c r="O28" s="27"/>
      <c r="P28" s="86" t="s">
        <v>29</v>
      </c>
      <c r="Q28" s="86" t="s">
        <v>101</v>
      </c>
      <c r="R28" s="86" t="s">
        <v>101</v>
      </c>
      <c r="S28" s="86" t="s">
        <v>101</v>
      </c>
      <c r="T28" s="86" t="s">
        <v>101</v>
      </c>
      <c r="U28" s="125" t="s">
        <v>27</v>
      </c>
      <c r="V28" s="27"/>
      <c r="W28" s="86" t="s">
        <v>29</v>
      </c>
      <c r="X28" s="86" t="s">
        <v>101</v>
      </c>
      <c r="Y28" s="86" t="s">
        <v>101</v>
      </c>
      <c r="Z28" s="86" t="s">
        <v>101</v>
      </c>
      <c r="AA28" s="86" t="s">
        <v>101</v>
      </c>
      <c r="AB28" s="86" t="s">
        <v>101</v>
      </c>
      <c r="AC28" s="27"/>
      <c r="AD28" s="86" t="s">
        <v>29</v>
      </c>
      <c r="AE28" s="86" t="s">
        <v>101</v>
      </c>
      <c r="AF28" s="86" t="s">
        <v>101</v>
      </c>
      <c r="AG28" s="86" t="s">
        <v>101</v>
      </c>
      <c r="AH28" s="86" t="s">
        <v>101</v>
      </c>
      <c r="AI28" s="94">
        <f t="shared" si="7"/>
        <v>23</v>
      </c>
      <c r="AJ28" s="10">
        <f>COUNTIF(E28:AH28,"X")+COUNTIF(E28:AH28,"1/2")/2+COUNTIF(E28:AH28,"P/2")/2+COUNTIF(E28:AH28,"K/2")/2</f>
        <v>22.5</v>
      </c>
      <c r="AK28" s="10">
        <f t="shared" si="8"/>
        <v>0.5</v>
      </c>
      <c r="AL28" s="10">
        <f t="shared" si="6"/>
        <v>0</v>
      </c>
      <c r="AM28" s="24"/>
    </row>
    <row r="29" spans="1:39" ht="21.75" customHeight="1" x14ac:dyDescent="0.25">
      <c r="A29" s="25" t="s">
        <v>36</v>
      </c>
      <c r="B29" s="20">
        <v>114304</v>
      </c>
      <c r="C29" s="22" t="s">
        <v>82</v>
      </c>
      <c r="D29" s="90" t="s">
        <v>80</v>
      </c>
      <c r="E29" s="86" t="s">
        <v>101</v>
      </c>
      <c r="F29" s="86" t="s">
        <v>101</v>
      </c>
      <c r="G29" s="86" t="s">
        <v>101</v>
      </c>
      <c r="H29" s="27"/>
      <c r="I29" s="86" t="s">
        <v>29</v>
      </c>
      <c r="J29" s="86" t="s">
        <v>101</v>
      </c>
      <c r="K29" s="86" t="s">
        <v>101</v>
      </c>
      <c r="L29" s="86" t="s">
        <v>101</v>
      </c>
      <c r="M29" s="86" t="s">
        <v>101</v>
      </c>
      <c r="N29" s="132"/>
      <c r="O29" s="27"/>
      <c r="P29" s="125" t="s">
        <v>27</v>
      </c>
      <c r="Q29" s="86" t="s">
        <v>101</v>
      </c>
      <c r="R29" s="86" t="s">
        <v>101</v>
      </c>
      <c r="S29" s="86" t="s">
        <v>101</v>
      </c>
      <c r="T29" s="86" t="s">
        <v>101</v>
      </c>
      <c r="U29" s="86" t="s">
        <v>101</v>
      </c>
      <c r="V29" s="27"/>
      <c r="W29" s="86" t="s">
        <v>29</v>
      </c>
      <c r="X29" s="86" t="s">
        <v>101</v>
      </c>
      <c r="Y29" s="86" t="s">
        <v>101</v>
      </c>
      <c r="Z29" s="86" t="s">
        <v>101</v>
      </c>
      <c r="AA29" s="86" t="s">
        <v>101</v>
      </c>
      <c r="AB29" s="86" t="s">
        <v>101</v>
      </c>
      <c r="AC29" s="27"/>
      <c r="AD29" s="86" t="s">
        <v>29</v>
      </c>
      <c r="AE29" s="86" t="s">
        <v>101</v>
      </c>
      <c r="AF29" s="86" t="s">
        <v>101</v>
      </c>
      <c r="AG29" s="86" t="s">
        <v>101</v>
      </c>
      <c r="AH29" s="86" t="s">
        <v>101</v>
      </c>
      <c r="AI29" s="94">
        <f t="shared" si="7"/>
        <v>23.5</v>
      </c>
      <c r="AJ29" s="10">
        <f>COUNTIF(E29:AH29,"X")+COUNTIF(E29:AH29,"1/2")/2+COUNTIF(E29:AH29,"P/2")/2+COUNTIF(E29:AH29,"K/2")/2</f>
        <v>23</v>
      </c>
      <c r="AK29" s="10">
        <f t="shared" si="8"/>
        <v>0.5</v>
      </c>
      <c r="AL29" s="10">
        <f t="shared" si="6"/>
        <v>0</v>
      </c>
      <c r="AM29" s="24"/>
    </row>
    <row r="30" spans="1:39" ht="21.75" customHeight="1" x14ac:dyDescent="0.25">
      <c r="A30" s="25" t="s">
        <v>39</v>
      </c>
      <c r="B30" s="20">
        <v>114305</v>
      </c>
      <c r="C30" s="22" t="s">
        <v>83</v>
      </c>
      <c r="D30" s="90" t="s">
        <v>80</v>
      </c>
      <c r="E30" s="86" t="s">
        <v>101</v>
      </c>
      <c r="F30" s="86" t="s">
        <v>101</v>
      </c>
      <c r="G30" s="86" t="s">
        <v>101</v>
      </c>
      <c r="H30" s="27"/>
      <c r="I30" s="86" t="s">
        <v>29</v>
      </c>
      <c r="J30" s="86" t="s">
        <v>101</v>
      </c>
      <c r="K30" s="86" t="s">
        <v>101</v>
      </c>
      <c r="L30" s="86" t="s">
        <v>101</v>
      </c>
      <c r="M30" s="86" t="s">
        <v>101</v>
      </c>
      <c r="N30" s="132"/>
      <c r="O30" s="27"/>
      <c r="P30" s="86" t="s">
        <v>29</v>
      </c>
      <c r="Q30" s="86" t="s">
        <v>101</v>
      </c>
      <c r="R30" s="86" t="s">
        <v>101</v>
      </c>
      <c r="S30" s="86" t="s">
        <v>101</v>
      </c>
      <c r="T30" s="86" t="s">
        <v>101</v>
      </c>
      <c r="U30" s="86" t="s">
        <v>101</v>
      </c>
      <c r="V30" s="27"/>
      <c r="W30" s="86" t="s">
        <v>29</v>
      </c>
      <c r="X30" s="86" t="s">
        <v>101</v>
      </c>
      <c r="Y30" s="86" t="s">
        <v>101</v>
      </c>
      <c r="Z30" s="86" t="s">
        <v>101</v>
      </c>
      <c r="AA30" s="86" t="s">
        <v>101</v>
      </c>
      <c r="AB30" s="125" t="s">
        <v>26</v>
      </c>
      <c r="AC30" s="27"/>
      <c r="AD30" s="86" t="s">
        <v>29</v>
      </c>
      <c r="AE30" s="86" t="s">
        <v>101</v>
      </c>
      <c r="AF30" s="86" t="s">
        <v>101</v>
      </c>
      <c r="AG30" s="86" t="s">
        <v>101</v>
      </c>
      <c r="AH30" s="86" t="s">
        <v>101</v>
      </c>
      <c r="AI30" s="94">
        <f t="shared" si="7"/>
        <v>23</v>
      </c>
      <c r="AJ30" s="10">
        <f>COUNTIF(E30:AH30,"X")+COUNTIF(E30:AH30,"1/2")/2+COUNTIF(E30:AH30,"P/2")/2+COUNTIF(E30:AH30,"K/2")/2</f>
        <v>22</v>
      </c>
      <c r="AK30" s="10">
        <f t="shared" si="8"/>
        <v>1</v>
      </c>
      <c r="AL30" s="10">
        <f t="shared" si="6"/>
        <v>0</v>
      </c>
      <c r="AM30" s="24"/>
    </row>
    <row r="31" spans="1:39" ht="21.75" customHeight="1" x14ac:dyDescent="0.25">
      <c r="A31" s="25" t="s">
        <v>43</v>
      </c>
      <c r="B31" s="25">
        <v>114328</v>
      </c>
      <c r="C31" s="40" t="s">
        <v>126</v>
      </c>
      <c r="D31" s="26" t="s">
        <v>80</v>
      </c>
      <c r="E31" s="86" t="s">
        <v>101</v>
      </c>
      <c r="F31" s="86" t="s">
        <v>101</v>
      </c>
      <c r="G31" s="86" t="s">
        <v>101</v>
      </c>
      <c r="H31" s="27"/>
      <c r="I31" s="86" t="s">
        <v>29</v>
      </c>
      <c r="J31" s="86" t="s">
        <v>101</v>
      </c>
      <c r="K31" s="86" t="s">
        <v>101</v>
      </c>
      <c r="L31" s="86" t="s">
        <v>101</v>
      </c>
      <c r="M31" s="86" t="s">
        <v>101</v>
      </c>
      <c r="N31" s="132"/>
      <c r="O31" s="27"/>
      <c r="P31" s="86" t="s">
        <v>29</v>
      </c>
      <c r="Q31" s="86" t="s">
        <v>101</v>
      </c>
      <c r="R31" s="86" t="s">
        <v>101</v>
      </c>
      <c r="S31" s="86" t="s">
        <v>101</v>
      </c>
      <c r="T31" s="86" t="s">
        <v>101</v>
      </c>
      <c r="U31" s="86" t="s">
        <v>101</v>
      </c>
      <c r="V31" s="27"/>
      <c r="W31" s="86" t="s">
        <v>29</v>
      </c>
      <c r="X31" s="86" t="s">
        <v>101</v>
      </c>
      <c r="Y31" s="86" t="s">
        <v>101</v>
      </c>
      <c r="Z31" s="86" t="s">
        <v>101</v>
      </c>
      <c r="AA31" s="86" t="s">
        <v>101</v>
      </c>
      <c r="AB31" s="86" t="s">
        <v>101</v>
      </c>
      <c r="AC31" s="27"/>
      <c r="AD31" s="86" t="s">
        <v>29</v>
      </c>
      <c r="AE31" s="86" t="s">
        <v>101</v>
      </c>
      <c r="AF31" s="86" t="s">
        <v>101</v>
      </c>
      <c r="AG31" s="86" t="s">
        <v>101</v>
      </c>
      <c r="AH31" s="86" t="s">
        <v>101</v>
      </c>
      <c r="AI31" s="73">
        <f>AJ31+AK31+AL31</f>
        <v>23</v>
      </c>
      <c r="AJ31" s="10">
        <f t="shared" ref="AJ31:AJ35" si="9">COUNTIF(E31:AH31,"X")+COUNTIF(E31:AH31,"1/2")/2+COUNTIF(E31:AH31,"P/2")/2+COUNTIF(E31:AH31,"K/2")/2</f>
        <v>23</v>
      </c>
      <c r="AK31" s="10">
        <f t="shared" si="8"/>
        <v>0</v>
      </c>
      <c r="AL31" s="10">
        <f t="shared" si="6"/>
        <v>0</v>
      </c>
      <c r="AM31" s="56"/>
    </row>
    <row r="32" spans="1:39" ht="21.75" customHeight="1" x14ac:dyDescent="0.25">
      <c r="A32" s="25" t="s">
        <v>47</v>
      </c>
      <c r="B32" s="25"/>
      <c r="C32" s="24" t="s">
        <v>136</v>
      </c>
      <c r="D32" s="26" t="s">
        <v>80</v>
      </c>
      <c r="E32" s="86" t="s">
        <v>101</v>
      </c>
      <c r="F32" s="86" t="s">
        <v>101</v>
      </c>
      <c r="G32" s="86" t="s">
        <v>101</v>
      </c>
      <c r="H32" s="27"/>
      <c r="I32" s="86" t="s">
        <v>29</v>
      </c>
      <c r="J32" s="86" t="s">
        <v>101</v>
      </c>
      <c r="K32" s="86" t="s">
        <v>101</v>
      </c>
      <c r="L32" s="86" t="s">
        <v>101</v>
      </c>
      <c r="M32" s="86" t="s">
        <v>101</v>
      </c>
      <c r="N32" s="132"/>
      <c r="O32" s="27"/>
      <c r="P32" s="86" t="s">
        <v>29</v>
      </c>
      <c r="Q32" s="86" t="s">
        <v>101</v>
      </c>
      <c r="R32" s="86" t="s">
        <v>101</v>
      </c>
      <c r="S32" s="86" t="s">
        <v>101</v>
      </c>
      <c r="T32" s="86" t="s">
        <v>101</v>
      </c>
      <c r="U32" s="86" t="s">
        <v>101</v>
      </c>
      <c r="V32" s="27"/>
      <c r="W32" s="86" t="s">
        <v>29</v>
      </c>
      <c r="X32" s="86" t="s">
        <v>101</v>
      </c>
      <c r="Y32" s="86" t="s">
        <v>101</v>
      </c>
      <c r="Z32" s="86" t="s">
        <v>101</v>
      </c>
      <c r="AA32" s="86" t="s">
        <v>101</v>
      </c>
      <c r="AB32" s="124" t="s">
        <v>69</v>
      </c>
      <c r="AC32" s="27"/>
      <c r="AD32" s="86" t="s">
        <v>29</v>
      </c>
      <c r="AE32" s="86" t="s">
        <v>101</v>
      </c>
      <c r="AF32" s="86" t="s">
        <v>101</v>
      </c>
      <c r="AG32" s="86" t="s">
        <v>101</v>
      </c>
      <c r="AH32" s="86" t="s">
        <v>101</v>
      </c>
      <c r="AI32" s="73">
        <f t="shared" ref="AI32:AI35" si="10">AJ32+AK32+AL32</f>
        <v>22</v>
      </c>
      <c r="AJ32" s="10">
        <f t="shared" si="9"/>
        <v>22</v>
      </c>
      <c r="AK32" s="10">
        <f t="shared" si="8"/>
        <v>0</v>
      </c>
      <c r="AL32" s="10">
        <f t="shared" si="6"/>
        <v>0</v>
      </c>
      <c r="AM32" s="114"/>
    </row>
    <row r="33" spans="1:40" ht="21.75" customHeight="1" x14ac:dyDescent="0.25">
      <c r="A33" s="25" t="s">
        <v>50</v>
      </c>
      <c r="B33" s="25"/>
      <c r="C33" s="24" t="s">
        <v>129</v>
      </c>
      <c r="D33" s="26" t="s">
        <v>80</v>
      </c>
      <c r="E33" s="86" t="s">
        <v>101</v>
      </c>
      <c r="F33" s="86" t="s">
        <v>101</v>
      </c>
      <c r="G33" s="86" t="s">
        <v>101</v>
      </c>
      <c r="H33" s="27"/>
      <c r="I33" s="86" t="s">
        <v>29</v>
      </c>
      <c r="J33" s="86" t="s">
        <v>101</v>
      </c>
      <c r="K33" s="86" t="s">
        <v>101</v>
      </c>
      <c r="L33" s="86" t="s">
        <v>101</v>
      </c>
      <c r="M33" s="86" t="s">
        <v>101</v>
      </c>
      <c r="N33" s="132"/>
      <c r="O33" s="27"/>
      <c r="P33" s="86" t="s">
        <v>29</v>
      </c>
      <c r="Q33" s="86" t="s">
        <v>101</v>
      </c>
      <c r="R33" s="86" t="s">
        <v>101</v>
      </c>
      <c r="S33" s="86" t="s">
        <v>101</v>
      </c>
      <c r="T33" s="86" t="s">
        <v>101</v>
      </c>
      <c r="U33" s="86" t="s">
        <v>101</v>
      </c>
      <c r="V33" s="27"/>
      <c r="W33" s="86" t="s">
        <v>29</v>
      </c>
      <c r="X33" s="86" t="s">
        <v>101</v>
      </c>
      <c r="Y33" s="86" t="s">
        <v>101</v>
      </c>
      <c r="Z33" s="86" t="s">
        <v>101</v>
      </c>
      <c r="AA33" s="86" t="s">
        <v>101</v>
      </c>
      <c r="AB33" s="86" t="s">
        <v>101</v>
      </c>
      <c r="AC33" s="27"/>
      <c r="AD33" s="86" t="s">
        <v>29</v>
      </c>
      <c r="AE33" s="86" t="s">
        <v>101</v>
      </c>
      <c r="AF33" s="86" t="s">
        <v>101</v>
      </c>
      <c r="AG33" s="86" t="s">
        <v>101</v>
      </c>
      <c r="AH33" s="86" t="s">
        <v>101</v>
      </c>
      <c r="AI33" s="73">
        <f t="shared" si="10"/>
        <v>23</v>
      </c>
      <c r="AJ33" s="10">
        <f>COUNTIF(E33:AH33,"X")+COUNTIF(E33:AH33,"1/2")/2+COUNTIF(E33:AH33,"P/2")/2+COUNTIF(E33:AH33,"K/2")/2</f>
        <v>23</v>
      </c>
      <c r="AK33" s="10">
        <f t="shared" si="8"/>
        <v>0</v>
      </c>
      <c r="AL33" s="10">
        <f t="shared" si="6"/>
        <v>0</v>
      </c>
      <c r="AM33" s="114"/>
    </row>
    <row r="34" spans="1:40" ht="21.75" customHeight="1" x14ac:dyDescent="0.25">
      <c r="A34" s="25" t="s">
        <v>53</v>
      </c>
      <c r="B34" s="13" t="s">
        <v>61</v>
      </c>
      <c r="C34" s="40" t="s">
        <v>125</v>
      </c>
      <c r="D34" s="89" t="s">
        <v>63</v>
      </c>
      <c r="E34" s="124" t="s">
        <v>69</v>
      </c>
      <c r="F34" s="86" t="s">
        <v>101</v>
      </c>
      <c r="G34" s="86" t="s">
        <v>101</v>
      </c>
      <c r="H34" s="27"/>
      <c r="I34" s="86" t="s">
        <v>29</v>
      </c>
      <c r="J34" s="86" t="s">
        <v>101</v>
      </c>
      <c r="K34" s="86" t="s">
        <v>101</v>
      </c>
      <c r="L34" s="86" t="s">
        <v>101</v>
      </c>
      <c r="M34" s="86" t="s">
        <v>101</v>
      </c>
      <c r="N34" s="132"/>
      <c r="O34" s="27"/>
      <c r="P34" s="86" t="s">
        <v>29</v>
      </c>
      <c r="Q34" s="86" t="s">
        <v>101</v>
      </c>
      <c r="R34" s="86" t="s">
        <v>101</v>
      </c>
      <c r="S34" s="86" t="s">
        <v>101</v>
      </c>
      <c r="T34" s="86" t="s">
        <v>101</v>
      </c>
      <c r="U34" s="86" t="s">
        <v>101</v>
      </c>
      <c r="V34" s="27"/>
      <c r="W34" s="86" t="s">
        <v>29</v>
      </c>
      <c r="X34" s="86" t="s">
        <v>101</v>
      </c>
      <c r="Y34" s="86" t="s">
        <v>101</v>
      </c>
      <c r="Z34" s="86" t="s">
        <v>101</v>
      </c>
      <c r="AA34" s="86" t="s">
        <v>101</v>
      </c>
      <c r="AB34" s="86" t="s">
        <v>101</v>
      </c>
      <c r="AC34" s="27"/>
      <c r="AD34" s="124" t="s">
        <v>137</v>
      </c>
      <c r="AE34" s="86" t="s">
        <v>101</v>
      </c>
      <c r="AF34" s="86" t="s">
        <v>101</v>
      </c>
      <c r="AG34" s="86" t="s">
        <v>101</v>
      </c>
      <c r="AH34" s="86" t="s">
        <v>101</v>
      </c>
      <c r="AI34" s="94">
        <f>AJ34+AK34+AL34</f>
        <v>21.5</v>
      </c>
      <c r="AJ34" s="10">
        <v>21.5</v>
      </c>
      <c r="AK34" s="10">
        <f>COUNTIF(E34:AH34,"P")+COUNTIF(E34:AH34,"P/2")/2</f>
        <v>0</v>
      </c>
      <c r="AL34" s="10">
        <f>COUNTIF(E34:AH34,"L")</f>
        <v>0</v>
      </c>
      <c r="AM34" s="56"/>
    </row>
    <row r="35" spans="1:40" ht="21.75" customHeight="1" x14ac:dyDescent="0.25">
      <c r="A35" s="25" t="s">
        <v>58</v>
      </c>
      <c r="B35" s="25"/>
      <c r="C35" s="24" t="s">
        <v>134</v>
      </c>
      <c r="D35" s="26" t="s">
        <v>135</v>
      </c>
      <c r="E35" s="86" t="s">
        <v>101</v>
      </c>
      <c r="F35" s="86" t="s">
        <v>101</v>
      </c>
      <c r="G35" s="86" t="s">
        <v>101</v>
      </c>
      <c r="H35" s="27"/>
      <c r="I35" s="86"/>
      <c r="J35" s="86" t="s">
        <v>101</v>
      </c>
      <c r="K35" s="86"/>
      <c r="L35" s="86" t="s">
        <v>101</v>
      </c>
      <c r="M35" s="86" t="s">
        <v>101</v>
      </c>
      <c r="N35" s="132"/>
      <c r="O35" s="27"/>
      <c r="P35" s="86"/>
      <c r="Q35" s="124" t="s">
        <v>69</v>
      </c>
      <c r="R35" s="86"/>
      <c r="S35" s="86" t="s">
        <v>101</v>
      </c>
      <c r="T35" s="198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200"/>
      <c r="AI35" s="73">
        <f t="shared" si="10"/>
        <v>7</v>
      </c>
      <c r="AJ35" s="10">
        <f t="shared" si="9"/>
        <v>7</v>
      </c>
      <c r="AK35" s="10">
        <f t="shared" si="8"/>
        <v>0</v>
      </c>
      <c r="AL35" s="10">
        <f t="shared" si="6"/>
        <v>0</v>
      </c>
      <c r="AM35" s="114"/>
    </row>
    <row r="36" spans="1:40" ht="19.5" customHeight="1" x14ac:dyDescent="0.25">
      <c r="A36" s="120"/>
      <c r="B36" s="30" t="s">
        <v>86</v>
      </c>
      <c r="C36" s="120"/>
      <c r="D36" s="121"/>
      <c r="E36" s="196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22"/>
      <c r="AJ36" s="10"/>
      <c r="AK36" s="10"/>
      <c r="AL36" s="10"/>
      <c r="AM36" s="123"/>
    </row>
    <row r="37" spans="1:40" ht="24" customHeight="1" x14ac:dyDescent="0.25">
      <c r="A37" s="25">
        <v>10</v>
      </c>
      <c r="B37" s="20">
        <v>114101</v>
      </c>
      <c r="C37" s="22" t="s">
        <v>87</v>
      </c>
      <c r="D37" s="26" t="s">
        <v>78</v>
      </c>
      <c r="E37" s="86" t="s">
        <v>101</v>
      </c>
      <c r="F37" s="86" t="s">
        <v>101</v>
      </c>
      <c r="G37" s="86" t="s">
        <v>101</v>
      </c>
      <c r="H37" s="27"/>
      <c r="I37" s="86" t="s">
        <v>29</v>
      </c>
      <c r="J37" s="86" t="s">
        <v>101</v>
      </c>
      <c r="K37" s="86" t="s">
        <v>101</v>
      </c>
      <c r="L37" s="86" t="s">
        <v>101</v>
      </c>
      <c r="M37" s="86" t="s">
        <v>101</v>
      </c>
      <c r="N37" s="132"/>
      <c r="O37" s="27"/>
      <c r="P37" s="86" t="s">
        <v>29</v>
      </c>
      <c r="Q37" s="86" t="s">
        <v>101</v>
      </c>
      <c r="R37" s="86" t="s">
        <v>101</v>
      </c>
      <c r="S37" s="86" t="s">
        <v>101</v>
      </c>
      <c r="T37" s="86" t="s">
        <v>101</v>
      </c>
      <c r="U37" s="86" t="s">
        <v>101</v>
      </c>
      <c r="V37" s="27"/>
      <c r="W37" s="86" t="s">
        <v>29</v>
      </c>
      <c r="X37" s="86" t="s">
        <v>101</v>
      </c>
      <c r="Y37" s="86" t="s">
        <v>101</v>
      </c>
      <c r="Z37" s="86" t="s">
        <v>101</v>
      </c>
      <c r="AA37" s="86" t="s">
        <v>101</v>
      </c>
      <c r="AB37" s="86" t="s">
        <v>101</v>
      </c>
      <c r="AC37" s="27"/>
      <c r="AD37" s="86" t="s">
        <v>29</v>
      </c>
      <c r="AE37" s="86" t="s">
        <v>101</v>
      </c>
      <c r="AF37" s="86" t="s">
        <v>101</v>
      </c>
      <c r="AG37" s="86" t="s">
        <v>101</v>
      </c>
      <c r="AH37" s="86" t="s">
        <v>101</v>
      </c>
      <c r="AI37" s="73">
        <f t="shared" si="7"/>
        <v>23</v>
      </c>
      <c r="AJ37" s="10">
        <f>COUNTIF(E37:AH37,"X")+COUNTIF(E37:AH37,"1/2")/2+COUNTIF(E37:AH37,"P/2")/2+COUNTIF(E37:AH37,"K/2")/2</f>
        <v>23</v>
      </c>
      <c r="AK37" s="10">
        <f>COUNTIF(E37:AH37,"P")+COUNTIF(E37:AH37,"P/2")/2</f>
        <v>0</v>
      </c>
      <c r="AL37" s="10">
        <f>COUNTIF(E37:AH37,"L")</f>
        <v>0</v>
      </c>
      <c r="AM37" s="24"/>
    </row>
    <row r="38" spans="1:40" ht="24" customHeight="1" x14ac:dyDescent="0.25">
      <c r="A38" s="25">
        <v>11</v>
      </c>
      <c r="B38" s="20">
        <v>114201</v>
      </c>
      <c r="C38" s="22" t="s">
        <v>88</v>
      </c>
      <c r="D38" s="26" t="s">
        <v>89</v>
      </c>
      <c r="E38" s="86" t="s">
        <v>101</v>
      </c>
      <c r="F38" s="86" t="s">
        <v>101</v>
      </c>
      <c r="G38" s="86" t="s">
        <v>101</v>
      </c>
      <c r="H38" s="27"/>
      <c r="I38" s="86" t="s">
        <v>29</v>
      </c>
      <c r="J38" s="86" t="s">
        <v>101</v>
      </c>
      <c r="K38" s="86" t="s">
        <v>101</v>
      </c>
      <c r="L38" s="86" t="s">
        <v>101</v>
      </c>
      <c r="M38" s="86" t="s">
        <v>101</v>
      </c>
      <c r="N38" s="132"/>
      <c r="O38" s="27"/>
      <c r="P38" s="86" t="s">
        <v>29</v>
      </c>
      <c r="Q38" s="86" t="s">
        <v>101</v>
      </c>
      <c r="R38" s="86" t="s">
        <v>101</v>
      </c>
      <c r="S38" s="86" t="s">
        <v>101</v>
      </c>
      <c r="T38" s="86" t="s">
        <v>101</v>
      </c>
      <c r="U38" s="86" t="s">
        <v>101</v>
      </c>
      <c r="V38" s="27"/>
      <c r="W38" s="86" t="s">
        <v>29</v>
      </c>
      <c r="X38" s="86" t="s">
        <v>101</v>
      </c>
      <c r="Y38" s="86" t="s">
        <v>101</v>
      </c>
      <c r="Z38" s="86" t="s">
        <v>101</v>
      </c>
      <c r="AA38" s="86" t="s">
        <v>101</v>
      </c>
      <c r="AB38" s="86" t="s">
        <v>101</v>
      </c>
      <c r="AC38" s="27"/>
      <c r="AD38" s="86" t="s">
        <v>29</v>
      </c>
      <c r="AE38" s="86" t="s">
        <v>101</v>
      </c>
      <c r="AF38" s="86" t="s">
        <v>101</v>
      </c>
      <c r="AG38" s="86" t="s">
        <v>101</v>
      </c>
      <c r="AH38" s="86" t="s">
        <v>101</v>
      </c>
      <c r="AI38" s="73">
        <f t="shared" si="7"/>
        <v>23</v>
      </c>
      <c r="AJ38" s="10">
        <f>COUNTIF(E38:AH38,"X")+COUNTIF(E38:AH38,"1/2")/2+COUNTIF(E38:AH38,"P/2")/2+COUNTIF(E38:AH38,"K/2")/2</f>
        <v>23</v>
      </c>
      <c r="AK38" s="10">
        <f>COUNTIF(E38:AH38,"P")+COUNTIF(E38:AH38,"P/2")/2</f>
        <v>0</v>
      </c>
      <c r="AL38" s="10">
        <f>COUNTIF(E38:AH38,"L")</f>
        <v>0</v>
      </c>
      <c r="AM38" s="24"/>
    </row>
    <row r="39" spans="1:40" ht="24" customHeight="1" x14ac:dyDescent="0.25">
      <c r="A39" s="25">
        <v>12</v>
      </c>
      <c r="B39" s="20">
        <v>114311</v>
      </c>
      <c r="C39" s="22" t="s">
        <v>91</v>
      </c>
      <c r="D39" s="26" t="s">
        <v>80</v>
      </c>
      <c r="E39" s="86" t="s">
        <v>101</v>
      </c>
      <c r="F39" s="86" t="s">
        <v>101</v>
      </c>
      <c r="G39" s="86" t="s">
        <v>101</v>
      </c>
      <c r="H39" s="27"/>
      <c r="I39" s="86" t="s">
        <v>29</v>
      </c>
      <c r="J39" s="86" t="s">
        <v>101</v>
      </c>
      <c r="K39" s="86" t="s">
        <v>101</v>
      </c>
      <c r="L39" s="86" t="s">
        <v>101</v>
      </c>
      <c r="M39" s="86" t="s">
        <v>101</v>
      </c>
      <c r="N39" s="132"/>
      <c r="O39" s="27"/>
      <c r="P39" s="86" t="s">
        <v>29</v>
      </c>
      <c r="Q39" s="86" t="s">
        <v>101</v>
      </c>
      <c r="R39" s="86" t="s">
        <v>101</v>
      </c>
      <c r="S39" s="86" t="s">
        <v>101</v>
      </c>
      <c r="T39" s="86" t="s">
        <v>101</v>
      </c>
      <c r="U39" s="86" t="s">
        <v>101</v>
      </c>
      <c r="V39" s="27"/>
      <c r="W39" s="86" t="s">
        <v>29</v>
      </c>
      <c r="X39" s="86" t="s">
        <v>101</v>
      </c>
      <c r="Y39" s="86" t="s">
        <v>101</v>
      </c>
      <c r="Z39" s="86" t="s">
        <v>101</v>
      </c>
      <c r="AA39" s="86" t="s">
        <v>101</v>
      </c>
      <c r="AB39" s="86" t="s">
        <v>101</v>
      </c>
      <c r="AC39" s="27"/>
      <c r="AD39" s="86" t="s">
        <v>29</v>
      </c>
      <c r="AE39" s="86" t="s">
        <v>101</v>
      </c>
      <c r="AF39" s="86" t="s">
        <v>101</v>
      </c>
      <c r="AG39" s="86" t="s">
        <v>101</v>
      </c>
      <c r="AH39" s="86" t="s">
        <v>101</v>
      </c>
      <c r="AI39" s="73">
        <f t="shared" si="7"/>
        <v>23</v>
      </c>
      <c r="AJ39" s="10">
        <f>COUNTIF(E39:AH39,"X")+COUNTIF(E39:AH39,"1/2")/2+COUNTIF(E39:AH39,"P/2")/2+COUNTIF(E39:AH39,"K/2")/2</f>
        <v>23</v>
      </c>
      <c r="AK39" s="10">
        <f>COUNTIF(E39:AH39,"P")+COUNTIF(E39:AH39,"P/2")/2</f>
        <v>0</v>
      </c>
      <c r="AL39" s="10">
        <f>COUNTIF(E39:AH39,"L")</f>
        <v>0</v>
      </c>
      <c r="AM39" s="24"/>
    </row>
    <row r="40" spans="1:40" ht="24" customHeight="1" x14ac:dyDescent="0.25">
      <c r="A40" s="25">
        <v>13</v>
      </c>
      <c r="B40" s="126">
        <v>114323</v>
      </c>
      <c r="C40" s="22" t="s">
        <v>121</v>
      </c>
      <c r="D40" s="26" t="s">
        <v>124</v>
      </c>
      <c r="E40" s="86" t="s">
        <v>101</v>
      </c>
      <c r="F40" s="86" t="s">
        <v>101</v>
      </c>
      <c r="G40" s="86" t="s">
        <v>101</v>
      </c>
      <c r="H40" s="27"/>
      <c r="I40" s="86" t="s">
        <v>29</v>
      </c>
      <c r="J40" s="86" t="s">
        <v>101</v>
      </c>
      <c r="K40" s="86" t="s">
        <v>101</v>
      </c>
      <c r="L40" s="86" t="s">
        <v>101</v>
      </c>
      <c r="M40" s="86" t="s">
        <v>101</v>
      </c>
      <c r="N40" s="132"/>
      <c r="O40" s="27"/>
      <c r="P40" s="86" t="s">
        <v>29</v>
      </c>
      <c r="Q40" s="86" t="s">
        <v>101</v>
      </c>
      <c r="R40" s="86" t="s">
        <v>101</v>
      </c>
      <c r="S40" s="86" t="s">
        <v>101</v>
      </c>
      <c r="T40" s="86" t="s">
        <v>101</v>
      </c>
      <c r="U40" s="86" t="s">
        <v>101</v>
      </c>
      <c r="V40" s="27"/>
      <c r="W40" s="86" t="s">
        <v>29</v>
      </c>
      <c r="X40" s="86" t="s">
        <v>101</v>
      </c>
      <c r="Y40" s="86" t="s">
        <v>101</v>
      </c>
      <c r="Z40" s="86" t="s">
        <v>101</v>
      </c>
      <c r="AA40" s="86" t="s">
        <v>101</v>
      </c>
      <c r="AB40" s="86" t="s">
        <v>101</v>
      </c>
      <c r="AC40" s="27"/>
      <c r="AD40" s="86" t="s">
        <v>29</v>
      </c>
      <c r="AE40" s="86" t="s">
        <v>101</v>
      </c>
      <c r="AF40" s="86" t="s">
        <v>101</v>
      </c>
      <c r="AG40" s="86" t="s">
        <v>101</v>
      </c>
      <c r="AH40" s="86" t="s">
        <v>101</v>
      </c>
      <c r="AI40" s="73">
        <f t="shared" ref="AI40:AI41" si="11">AJ40+AK40+AL40</f>
        <v>23</v>
      </c>
      <c r="AJ40" s="80">
        <f>COUNTIF(E40:AH40,"X")+COUNTIF(E40:AH40,"1/2")/2+COUNTIF(E40:AH40,"P/2")/2+COUNTIF(E40:AH40,"K/2")/2</f>
        <v>23</v>
      </c>
      <c r="AK40" s="80">
        <f>COUNTIF(E40:AH40,"P")+COUNTIF(E40:AH40,"P/2")/2</f>
        <v>0</v>
      </c>
      <c r="AL40" s="80">
        <f>COUNTIF(E40:AH40,"L")</f>
        <v>0</v>
      </c>
      <c r="AM40" s="24"/>
    </row>
    <row r="41" spans="1:40" ht="19.5" customHeight="1" x14ac:dyDescent="0.25">
      <c r="A41" s="25">
        <v>14</v>
      </c>
      <c r="B41" s="127"/>
      <c r="C41" s="127" t="s">
        <v>138</v>
      </c>
      <c r="D41" s="127" t="s">
        <v>139</v>
      </c>
      <c r="E41" s="201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3"/>
      <c r="AB41" s="86" t="s">
        <v>101</v>
      </c>
      <c r="AC41" s="27"/>
      <c r="AD41" s="86" t="s">
        <v>29</v>
      </c>
      <c r="AE41" s="86" t="s">
        <v>101</v>
      </c>
      <c r="AF41" s="86" t="s">
        <v>101</v>
      </c>
      <c r="AG41" s="86" t="s">
        <v>101</v>
      </c>
      <c r="AH41" s="86" t="s">
        <v>101</v>
      </c>
      <c r="AI41" s="73">
        <f t="shared" si="11"/>
        <v>5.5</v>
      </c>
      <c r="AJ41" s="80">
        <f>COUNTIF(E41:AH41,"X")+COUNTIF(E41:AH41,"1/2")/2+COUNTIF(E41:AH41,"P/2")/2+COUNTIF(E41:AH41,"K/2")/2</f>
        <v>5.5</v>
      </c>
      <c r="AK41" s="80">
        <f>COUNTIF(E41:AH41,"P")+COUNTIF(E41:AH41,"P/2")/2</f>
        <v>0</v>
      </c>
      <c r="AL41" s="80">
        <f>COUNTIF(E41:AH41,"L")</f>
        <v>0</v>
      </c>
      <c r="AM41" s="24"/>
      <c r="AN41" s="4"/>
    </row>
    <row r="42" spans="1:40" ht="19.5" customHeight="1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98"/>
      <c r="AE42" s="5"/>
      <c r="AF42" s="5"/>
      <c r="AG42" s="5"/>
      <c r="AH42" s="5"/>
      <c r="AI42" s="81"/>
      <c r="AJ42" s="5"/>
      <c r="AK42" s="5"/>
      <c r="AL42" s="5"/>
      <c r="AM42" s="4"/>
      <c r="AN42" s="4"/>
    </row>
    <row r="43" spans="1:40" ht="19.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98"/>
      <c r="AE43" s="5"/>
      <c r="AF43" s="5"/>
      <c r="AG43" s="5"/>
      <c r="AH43" s="5"/>
      <c r="AI43" s="81"/>
      <c r="AJ43" s="5"/>
      <c r="AK43" s="5"/>
      <c r="AL43" s="5"/>
      <c r="AM43" s="4"/>
      <c r="AN43" s="4"/>
    </row>
    <row r="44" spans="1:40" ht="1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166" t="s">
        <v>113</v>
      </c>
      <c r="AE44" s="166"/>
      <c r="AF44" s="166"/>
      <c r="AG44" s="166"/>
      <c r="AH44" s="166"/>
      <c r="AI44" s="166"/>
      <c r="AJ44" s="166"/>
      <c r="AK44" s="166"/>
      <c r="AL44" s="166"/>
      <c r="AM44" s="4"/>
      <c r="AN44" s="4"/>
    </row>
    <row r="45" spans="1:40" ht="19.5" customHeight="1" x14ac:dyDescent="0.25">
      <c r="A45" s="41"/>
      <c r="B45" s="41"/>
      <c r="C45" s="116" t="s">
        <v>97</v>
      </c>
      <c r="D45" s="41"/>
      <c r="E45" s="4"/>
      <c r="F45" s="4"/>
      <c r="G45" s="4"/>
      <c r="H45" s="4"/>
      <c r="I45" s="4"/>
      <c r="J45" s="116"/>
      <c r="K45" s="4"/>
      <c r="L45" s="4"/>
      <c r="M45" s="4"/>
      <c r="N45" s="116" t="s">
        <v>98</v>
      </c>
      <c r="O45" s="41"/>
      <c r="P45" s="41"/>
      <c r="Q45" s="41"/>
      <c r="R45" s="41"/>
      <c r="S45" s="41"/>
      <c r="T45" s="4"/>
      <c r="U45" s="41"/>
      <c r="V45" s="41"/>
      <c r="W45" s="41"/>
      <c r="X45" s="116"/>
      <c r="Y45" s="41"/>
      <c r="Z45" s="41"/>
      <c r="AA45" s="4"/>
      <c r="AB45" s="41"/>
      <c r="AC45" s="41"/>
      <c r="AD45" s="156" t="s">
        <v>99</v>
      </c>
      <c r="AE45" s="156"/>
      <c r="AF45" s="156"/>
      <c r="AG45" s="156"/>
      <c r="AH45" s="156"/>
      <c r="AI45" s="156"/>
      <c r="AJ45" s="156"/>
      <c r="AK45" s="156"/>
      <c r="AL45" s="156"/>
      <c r="AM45" s="41"/>
      <c r="AN45" s="41"/>
    </row>
    <row r="46" spans="1:40" ht="1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116"/>
      <c r="AJ46" s="4"/>
      <c r="AK46" s="4"/>
      <c r="AL46" s="4"/>
      <c r="AM46" s="4"/>
      <c r="AN46" s="4"/>
    </row>
    <row r="47" spans="1:40" ht="1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16"/>
      <c r="AJ47" s="4"/>
      <c r="AK47" s="4"/>
      <c r="AL47" s="4"/>
      <c r="AM47" s="4"/>
      <c r="AN47" s="4"/>
    </row>
    <row r="48" spans="1:40" ht="19.5" customHeight="1" x14ac:dyDescent="0.25">
      <c r="A48" s="4"/>
      <c r="B48" s="4"/>
      <c r="C48" s="4"/>
      <c r="D48" s="4"/>
      <c r="E48" s="4"/>
      <c r="F48" s="4"/>
      <c r="G48" s="4"/>
      <c r="H48" s="41"/>
      <c r="I48" s="41"/>
      <c r="J48" s="41"/>
      <c r="K48" s="41"/>
      <c r="L48" s="41"/>
      <c r="M48" s="4"/>
      <c r="N48" s="41"/>
      <c r="O48" s="41"/>
      <c r="P48" s="41"/>
      <c r="Q48" s="41"/>
      <c r="R48" s="41"/>
      <c r="S48" s="41"/>
      <c r="T48" s="4"/>
      <c r="U48" s="41"/>
      <c r="V48" s="41"/>
      <c r="W48" s="41"/>
      <c r="X48" s="41"/>
      <c r="Y48" s="41"/>
      <c r="Z48" s="41"/>
      <c r="AA48" s="4"/>
      <c r="AB48" s="41"/>
      <c r="AC48" s="4"/>
      <c r="AD48" s="4"/>
      <c r="AE48" s="41"/>
      <c r="AF48" s="4"/>
      <c r="AG48" s="4"/>
      <c r="AH48" s="4"/>
      <c r="AI48" s="116"/>
      <c r="AJ48" s="4"/>
      <c r="AK48" s="4"/>
      <c r="AL48" s="4"/>
      <c r="AM48" s="4"/>
      <c r="AN48" s="4"/>
    </row>
    <row r="49" spans="1:40" ht="19.5" customHeight="1" x14ac:dyDescent="0.25">
      <c r="A49" s="4"/>
      <c r="B49" s="4"/>
      <c r="C49" s="4"/>
      <c r="D49" s="4"/>
      <c r="E49" s="4"/>
      <c r="F49" s="4"/>
      <c r="G49" s="4"/>
      <c r="H49" s="41"/>
      <c r="I49" s="41"/>
      <c r="J49" s="41"/>
      <c r="K49" s="41"/>
      <c r="L49" s="41"/>
      <c r="M49" s="4"/>
      <c r="N49" s="41"/>
      <c r="O49" s="41"/>
      <c r="P49" s="41"/>
      <c r="Q49" s="41"/>
      <c r="R49" s="41"/>
      <c r="S49" s="41"/>
      <c r="T49" s="4"/>
      <c r="U49" s="41"/>
      <c r="V49" s="41"/>
      <c r="W49" s="41"/>
      <c r="X49" s="41"/>
      <c r="Y49" s="41"/>
      <c r="Z49" s="41"/>
      <c r="AA49" s="4"/>
      <c r="AB49" s="41"/>
      <c r="AC49" s="4"/>
      <c r="AD49" s="4"/>
      <c r="AE49" s="41"/>
      <c r="AF49" s="4"/>
      <c r="AG49" s="4"/>
      <c r="AH49" s="4"/>
      <c r="AI49" s="116"/>
      <c r="AJ49" s="4"/>
      <c r="AK49" s="4"/>
      <c r="AL49" s="4"/>
      <c r="AM49" s="4"/>
      <c r="AN49" s="4"/>
    </row>
    <row r="50" spans="1:40" ht="19.5" customHeight="1" x14ac:dyDescent="0.25">
      <c r="A50" s="4"/>
      <c r="B50" s="4"/>
      <c r="C50" s="4"/>
      <c r="D50" s="4"/>
      <c r="E50" s="4"/>
      <c r="F50" s="4"/>
      <c r="G50" s="4"/>
      <c r="H50" s="41"/>
      <c r="I50" s="41"/>
      <c r="J50" s="41"/>
      <c r="K50" s="41"/>
      <c r="L50" s="41"/>
      <c r="M50" s="4"/>
      <c r="N50" s="41"/>
      <c r="O50" s="41"/>
      <c r="P50" s="41"/>
      <c r="Q50" s="41"/>
      <c r="R50" s="41"/>
      <c r="S50" s="41"/>
      <c r="T50" s="4"/>
      <c r="U50" s="41"/>
      <c r="V50" s="41"/>
      <c r="W50" s="41"/>
      <c r="X50" s="41"/>
      <c r="Y50" s="41"/>
      <c r="Z50" s="41"/>
      <c r="AA50" s="4"/>
      <c r="AB50" s="41"/>
      <c r="AC50" s="4"/>
      <c r="AD50" s="4"/>
      <c r="AE50" s="41"/>
      <c r="AF50" s="4"/>
      <c r="AG50" s="4"/>
      <c r="AH50" s="4"/>
      <c r="AI50" s="116"/>
      <c r="AJ50" s="4"/>
      <c r="AK50" s="4"/>
      <c r="AL50" s="4"/>
      <c r="AM50" s="4"/>
      <c r="AN50" s="4"/>
    </row>
    <row r="51" spans="1:40" ht="45" customHeight="1" x14ac:dyDescent="0.25">
      <c r="A51" s="6"/>
      <c r="B51" s="6"/>
      <c r="C51" s="6"/>
      <c r="D51" s="6"/>
      <c r="E51" s="6"/>
      <c r="F51" s="6"/>
      <c r="G51" s="6"/>
      <c r="H51" s="82"/>
      <c r="I51" s="82"/>
      <c r="J51" s="82"/>
      <c r="K51" s="82"/>
      <c r="L51" s="82"/>
      <c r="M51" s="6"/>
      <c r="N51" s="82"/>
      <c r="O51" s="82"/>
      <c r="P51" s="82"/>
      <c r="Q51" s="82"/>
      <c r="R51" s="82"/>
      <c r="S51" s="82"/>
      <c r="T51" s="6"/>
      <c r="U51" s="82"/>
      <c r="V51" s="82"/>
      <c r="W51" s="82"/>
      <c r="X51" s="82"/>
      <c r="Y51" s="82"/>
      <c r="Z51" s="82"/>
      <c r="AA51" s="6"/>
      <c r="AB51" s="82"/>
      <c r="AC51" s="6"/>
      <c r="AD51" s="157" t="s">
        <v>100</v>
      </c>
      <c r="AE51" s="157"/>
      <c r="AF51" s="157"/>
      <c r="AG51" s="157"/>
      <c r="AH51" s="157"/>
      <c r="AI51" s="157"/>
      <c r="AJ51" s="157"/>
      <c r="AK51" s="157"/>
      <c r="AL51" s="157"/>
      <c r="AM51" s="6"/>
      <c r="AN51" s="4"/>
    </row>
    <row r="52" spans="1:40" ht="19.5" customHeight="1" x14ac:dyDescent="0.25">
      <c r="A52" s="41" t="s">
        <v>101</v>
      </c>
      <c r="B52" s="41"/>
      <c r="C52" s="41" t="s">
        <v>102</v>
      </c>
      <c r="D52" s="4"/>
      <c r="E52" s="4"/>
      <c r="F52" s="4"/>
      <c r="G52" s="4"/>
      <c r="H52" s="41"/>
      <c r="I52" s="41"/>
      <c r="J52" s="41"/>
      <c r="K52" s="41"/>
      <c r="L52" s="41"/>
      <c r="M52" s="4"/>
      <c r="N52" s="41"/>
      <c r="O52" s="41"/>
      <c r="P52" s="41"/>
      <c r="Q52" s="41"/>
      <c r="R52" s="41"/>
      <c r="S52" s="41"/>
      <c r="T52" s="4"/>
      <c r="U52" s="41"/>
      <c r="V52" s="41"/>
      <c r="W52" s="41"/>
      <c r="X52" s="41"/>
      <c r="Y52" s="41"/>
      <c r="Z52" s="41"/>
      <c r="AA52" s="4"/>
      <c r="AB52" s="41"/>
      <c r="AC52" s="4"/>
      <c r="AD52" s="4"/>
      <c r="AE52" s="41"/>
      <c r="AF52" s="4"/>
      <c r="AG52" s="4"/>
      <c r="AH52" s="4"/>
      <c r="AI52" s="116"/>
      <c r="AJ52" s="4"/>
      <c r="AK52" s="4"/>
      <c r="AL52" s="4"/>
      <c r="AM52" s="4"/>
      <c r="AN52" s="4"/>
    </row>
    <row r="53" spans="1:40" ht="19.5" customHeight="1" x14ac:dyDescent="0.25">
      <c r="A53" s="41" t="s">
        <v>103</v>
      </c>
      <c r="B53" s="41"/>
      <c r="C53" s="41" t="s">
        <v>104</v>
      </c>
      <c r="D53" s="4"/>
      <c r="E53" s="4"/>
      <c r="F53" s="4"/>
      <c r="G53" s="4"/>
      <c r="H53" s="41"/>
      <c r="I53" s="41"/>
      <c r="J53" s="41"/>
      <c r="K53" s="41"/>
      <c r="L53" s="41"/>
      <c r="M53" s="4"/>
      <c r="N53" s="41"/>
      <c r="O53" s="41"/>
      <c r="P53" s="41"/>
      <c r="Q53" s="41"/>
      <c r="R53" s="41"/>
      <c r="S53" s="41"/>
      <c r="T53" s="4"/>
      <c r="U53" s="41"/>
      <c r="V53" s="41"/>
      <c r="W53" s="41"/>
      <c r="X53" s="41"/>
      <c r="Y53" s="41"/>
      <c r="Z53" s="41"/>
      <c r="AA53" s="4"/>
      <c r="AB53" s="41"/>
      <c r="AC53" s="4"/>
      <c r="AD53" s="4"/>
      <c r="AE53" s="41"/>
      <c r="AF53" s="4"/>
      <c r="AG53" s="4"/>
      <c r="AH53" s="4"/>
      <c r="AI53" s="116"/>
      <c r="AJ53" s="4"/>
      <c r="AK53" s="4"/>
      <c r="AL53" s="4"/>
      <c r="AM53" s="4"/>
      <c r="AN53" s="4"/>
    </row>
    <row r="54" spans="1:40" ht="19.5" customHeight="1" x14ac:dyDescent="0.25">
      <c r="A54" s="41" t="s">
        <v>105</v>
      </c>
      <c r="B54" s="41"/>
      <c r="C54" s="41" t="s">
        <v>106</v>
      </c>
      <c r="D54" s="4"/>
      <c r="E54" s="4"/>
      <c r="F54" s="4"/>
      <c r="G54" s="4"/>
      <c r="H54" s="41"/>
      <c r="I54" s="41"/>
      <c r="J54" s="41"/>
      <c r="K54" s="41"/>
      <c r="L54" s="41"/>
      <c r="M54" s="4"/>
      <c r="N54" s="41"/>
      <c r="O54" s="41"/>
      <c r="P54" s="41"/>
      <c r="Q54" s="41"/>
      <c r="R54" s="41"/>
      <c r="S54" s="41"/>
      <c r="T54" s="4"/>
      <c r="U54" s="41"/>
      <c r="V54" s="41"/>
      <c r="W54" s="41"/>
      <c r="X54" s="41"/>
      <c r="Y54" s="41"/>
      <c r="Z54" s="41"/>
      <c r="AA54" s="4"/>
      <c r="AB54" s="41"/>
      <c r="AC54" s="4"/>
      <c r="AD54" s="4"/>
      <c r="AE54" s="41"/>
      <c r="AF54" s="4"/>
      <c r="AG54" s="4"/>
      <c r="AH54" s="4"/>
      <c r="AI54" s="116"/>
      <c r="AJ54" s="4"/>
      <c r="AK54" s="4"/>
      <c r="AL54" s="4"/>
      <c r="AM54" s="4"/>
      <c r="AN54" s="4"/>
    </row>
    <row r="55" spans="1:40" ht="19.5" customHeight="1" x14ac:dyDescent="0.25">
      <c r="A55" s="83" t="s">
        <v>29</v>
      </c>
      <c r="B55" s="41"/>
      <c r="C55" s="41" t="s">
        <v>107</v>
      </c>
      <c r="D55" s="4"/>
      <c r="E55" s="4"/>
      <c r="F55" s="4"/>
      <c r="G55" s="4"/>
      <c r="H55" s="41"/>
      <c r="I55" s="41"/>
      <c r="J55" s="41"/>
      <c r="K55" s="41"/>
      <c r="L55" s="41"/>
      <c r="M55" s="4"/>
      <c r="N55" s="41"/>
      <c r="O55" s="41"/>
      <c r="P55" s="41"/>
      <c r="Q55" s="41"/>
      <c r="R55" s="41"/>
      <c r="S55" s="41"/>
      <c r="T55" s="4"/>
      <c r="U55" s="41"/>
      <c r="V55" s="41"/>
      <c r="W55" s="41"/>
      <c r="X55" s="41"/>
      <c r="Y55" s="41"/>
      <c r="Z55" s="41"/>
      <c r="AA55" s="4"/>
      <c r="AB55" s="41"/>
      <c r="AC55" s="4"/>
      <c r="AD55" s="4"/>
      <c r="AE55" s="41"/>
      <c r="AF55" s="4"/>
      <c r="AG55" s="4"/>
      <c r="AH55" s="4"/>
      <c r="AI55" s="116"/>
      <c r="AJ55" s="4"/>
      <c r="AK55" s="4"/>
      <c r="AL55" s="4"/>
      <c r="AM55" s="4"/>
      <c r="AN55" s="4"/>
    </row>
    <row r="56" spans="1:40" ht="19.5" customHeight="1" x14ac:dyDescent="0.25">
      <c r="A56" s="41" t="s">
        <v>108</v>
      </c>
      <c r="B56" s="41"/>
      <c r="C56" s="41" t="s">
        <v>20</v>
      </c>
      <c r="D56" s="4"/>
      <c r="E56" s="4"/>
      <c r="F56" s="4"/>
      <c r="G56" s="4"/>
      <c r="H56" s="41"/>
      <c r="I56" s="41"/>
      <c r="J56" s="41"/>
      <c r="K56" s="41"/>
      <c r="L56" s="41"/>
      <c r="M56" s="4"/>
      <c r="N56" s="41"/>
      <c r="O56" s="41"/>
      <c r="P56" s="41"/>
      <c r="Q56" s="41"/>
      <c r="R56" s="41"/>
      <c r="S56" s="41"/>
      <c r="T56" s="4"/>
      <c r="U56" s="41"/>
      <c r="V56" s="41"/>
      <c r="W56" s="41"/>
      <c r="X56" s="41"/>
      <c r="Y56" s="41"/>
      <c r="Z56" s="41"/>
      <c r="AA56" s="4"/>
      <c r="AB56" s="41"/>
      <c r="AC56" s="4"/>
      <c r="AD56" s="4"/>
      <c r="AE56" s="41"/>
      <c r="AF56" s="4"/>
      <c r="AG56" s="4"/>
      <c r="AH56" s="4"/>
      <c r="AI56" s="116"/>
      <c r="AJ56" s="4"/>
      <c r="AK56" s="4"/>
      <c r="AL56" s="4"/>
      <c r="AM56" s="4"/>
      <c r="AN56" s="4"/>
    </row>
    <row r="57" spans="1:40" ht="19.5" customHeight="1" x14ac:dyDescent="0.25">
      <c r="A57" s="41" t="s">
        <v>26</v>
      </c>
      <c r="B57" s="41"/>
      <c r="C57" s="41" t="s">
        <v>109</v>
      </c>
      <c r="D57" s="4"/>
      <c r="E57" s="4"/>
      <c r="F57" s="4"/>
      <c r="G57" s="4"/>
      <c r="H57" s="41"/>
      <c r="I57" s="41"/>
      <c r="J57" s="41"/>
      <c r="K57" s="41"/>
      <c r="L57" s="41"/>
      <c r="M57" s="4"/>
      <c r="N57" s="41"/>
      <c r="O57" s="41"/>
      <c r="P57" s="41"/>
      <c r="Q57" s="41"/>
      <c r="R57" s="41"/>
      <c r="S57" s="41"/>
      <c r="T57" s="4"/>
      <c r="U57" s="41"/>
      <c r="V57" s="41"/>
      <c r="W57" s="41"/>
      <c r="X57" s="41"/>
      <c r="Y57" s="41"/>
      <c r="Z57" s="41"/>
      <c r="AA57" s="4"/>
      <c r="AB57" s="41"/>
      <c r="AC57" s="4"/>
      <c r="AD57" s="4"/>
      <c r="AE57" s="41"/>
      <c r="AF57" s="4"/>
      <c r="AG57" s="4"/>
      <c r="AH57" s="4"/>
      <c r="AI57" s="116"/>
      <c r="AJ57" s="4"/>
      <c r="AK57" s="4"/>
      <c r="AL57" s="4"/>
      <c r="AM57" s="4"/>
      <c r="AN57" s="4"/>
    </row>
    <row r="58" spans="1:40" ht="19.5" customHeight="1" x14ac:dyDescent="0.25">
      <c r="A58" s="41" t="s">
        <v>69</v>
      </c>
      <c r="B58" s="4"/>
      <c r="C58" s="41" t="s">
        <v>110</v>
      </c>
      <c r="D58" s="4"/>
      <c r="E58" s="4"/>
      <c r="F58" s="4"/>
      <c r="G58" s="4"/>
      <c r="H58" s="41"/>
      <c r="I58" s="41"/>
      <c r="J58" s="41"/>
      <c r="K58" s="41"/>
      <c r="L58" s="41"/>
      <c r="M58" s="4"/>
      <c r="N58" s="41"/>
      <c r="O58" s="41"/>
      <c r="P58" s="41"/>
      <c r="Q58" s="41"/>
      <c r="R58" s="41"/>
      <c r="S58" s="41"/>
      <c r="T58" s="4"/>
      <c r="U58" s="41"/>
      <c r="V58" s="41"/>
      <c r="W58" s="41"/>
      <c r="X58" s="41"/>
      <c r="Y58" s="41"/>
      <c r="Z58" s="41"/>
      <c r="AA58" s="4"/>
      <c r="AB58" s="41"/>
      <c r="AC58" s="4"/>
      <c r="AD58" s="4"/>
      <c r="AE58" s="41"/>
      <c r="AF58" s="4"/>
      <c r="AG58" s="4"/>
      <c r="AH58" s="4"/>
      <c r="AI58" s="116"/>
      <c r="AJ58" s="4"/>
      <c r="AK58" s="4"/>
      <c r="AL58" s="4"/>
      <c r="AM58" s="4"/>
      <c r="AN58" s="4"/>
    </row>
    <row r="59" spans="1:40" ht="19.5" customHeight="1" x14ac:dyDescent="0.25">
      <c r="A59" s="41" t="s">
        <v>27</v>
      </c>
      <c r="B59" s="41"/>
      <c r="C59" s="41" t="s">
        <v>111</v>
      </c>
      <c r="D59" s="4"/>
      <c r="E59" s="4"/>
      <c r="F59" s="4"/>
      <c r="G59" s="4"/>
      <c r="H59" s="41"/>
      <c r="I59" s="41"/>
      <c r="J59" s="41"/>
      <c r="K59" s="41"/>
      <c r="L59" s="41"/>
      <c r="M59" s="4"/>
      <c r="N59" s="41"/>
      <c r="O59" s="41"/>
      <c r="P59" s="41"/>
      <c r="Q59" s="41"/>
      <c r="R59" s="41"/>
      <c r="S59" s="41"/>
      <c r="T59" s="4"/>
      <c r="U59" s="41"/>
      <c r="V59" s="41"/>
      <c r="W59" s="41"/>
      <c r="X59" s="41"/>
      <c r="Y59" s="41"/>
      <c r="Z59" s="41"/>
      <c r="AA59" s="4"/>
      <c r="AB59" s="41"/>
      <c r="AC59" s="4"/>
      <c r="AD59" s="4"/>
      <c r="AE59" s="41"/>
      <c r="AF59" s="4"/>
      <c r="AG59" s="4"/>
      <c r="AH59" s="4"/>
      <c r="AI59" s="116"/>
      <c r="AJ59" s="4"/>
      <c r="AK59" s="4"/>
      <c r="AL59" s="4"/>
      <c r="AM59" s="4"/>
      <c r="AN59" s="4"/>
    </row>
  </sheetData>
  <mergeCells count="16">
    <mergeCell ref="AD45:AL45"/>
    <mergeCell ref="AD51:AL51"/>
    <mergeCell ref="AM1:AM2"/>
    <mergeCell ref="E23:AH23"/>
    <mergeCell ref="E24:AH24"/>
    <mergeCell ref="E25:AH25"/>
    <mergeCell ref="E36:AH36"/>
    <mergeCell ref="AD44:AL44"/>
    <mergeCell ref="AJ1:AL1"/>
    <mergeCell ref="T35:AH35"/>
    <mergeCell ref="E41:AA41"/>
    <mergeCell ref="A1:A2"/>
    <mergeCell ref="B1:B2"/>
    <mergeCell ref="C1:C2"/>
    <mergeCell ref="D1:D2"/>
    <mergeCell ref="AI1:AI2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22 B12:B13 B15:B17 B34 B36:B39"/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"/>
  <sheetViews>
    <sheetView zoomScale="80" zoomScaleNormal="80" workbookViewId="0">
      <selection activeCell="AI15" sqref="AI15"/>
    </sheetView>
  </sheetViews>
  <sheetFormatPr defaultRowHeight="15" x14ac:dyDescent="0.25"/>
  <cols>
    <col min="2" max="2" width="9.85546875" customWidth="1"/>
    <col min="3" max="3" width="22.140625" customWidth="1"/>
    <col min="5" max="35" width="4.5703125" customWidth="1"/>
  </cols>
  <sheetData>
    <row r="1" spans="1:40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11</v>
      </c>
      <c r="F1" s="2" t="s">
        <v>12</v>
      </c>
      <c r="G1" s="1" t="s">
        <v>13</v>
      </c>
      <c r="H1" s="1" t="s">
        <v>14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1" t="s">
        <v>13</v>
      </c>
      <c r="V1" s="1" t="s">
        <v>14</v>
      </c>
      <c r="W1" s="1" t="s">
        <v>8</v>
      </c>
      <c r="X1" s="1" t="s">
        <v>9</v>
      </c>
      <c r="Y1" s="1" t="s">
        <v>10</v>
      </c>
      <c r="Z1" s="1" t="s">
        <v>11</v>
      </c>
      <c r="AA1" s="2" t="s">
        <v>12</v>
      </c>
      <c r="AB1" s="1" t="s">
        <v>13</v>
      </c>
      <c r="AC1" s="1" t="s">
        <v>14</v>
      </c>
      <c r="AD1" s="1" t="s">
        <v>8</v>
      </c>
      <c r="AE1" s="1" t="s">
        <v>9</v>
      </c>
      <c r="AF1" s="1" t="s">
        <v>10</v>
      </c>
      <c r="AG1" s="1" t="s">
        <v>11</v>
      </c>
      <c r="AH1" s="2" t="s">
        <v>12</v>
      </c>
      <c r="AI1" s="1" t="s">
        <v>13</v>
      </c>
      <c r="AJ1" s="161" t="s">
        <v>15</v>
      </c>
      <c r="AK1" s="159" t="s">
        <v>16</v>
      </c>
      <c r="AL1" s="160"/>
      <c r="AM1" s="160"/>
      <c r="AN1" s="161" t="s">
        <v>17</v>
      </c>
    </row>
    <row r="2" spans="1:40" ht="28.5" x14ac:dyDescent="0.25">
      <c r="A2" s="165"/>
      <c r="B2" s="165"/>
      <c r="C2" s="165"/>
      <c r="D2" s="181"/>
      <c r="E2" s="1">
        <v>1</v>
      </c>
      <c r="F2" s="2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2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2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2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2">
        <v>30</v>
      </c>
      <c r="AI2" s="1">
        <v>31</v>
      </c>
      <c r="AJ2" s="182"/>
      <c r="AK2" s="128" t="s">
        <v>18</v>
      </c>
      <c r="AL2" s="128" t="s">
        <v>19</v>
      </c>
      <c r="AM2" s="128" t="s">
        <v>20</v>
      </c>
      <c r="AN2" s="162"/>
    </row>
    <row r="3" spans="1:40" ht="19.5" customHeight="1" x14ac:dyDescent="0.25">
      <c r="A3" s="61"/>
      <c r="B3" s="45"/>
      <c r="C3" s="46" t="s">
        <v>74</v>
      </c>
      <c r="D3" s="47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48"/>
      <c r="AK3" s="49"/>
      <c r="AL3" s="49"/>
      <c r="AM3" s="49"/>
      <c r="AN3" s="65"/>
    </row>
    <row r="4" spans="1:40" ht="19.5" customHeight="1" x14ac:dyDescent="0.25">
      <c r="A4" s="130" t="s">
        <v>75</v>
      </c>
      <c r="B4" s="15"/>
      <c r="C4" s="15"/>
      <c r="D4" s="16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71"/>
      <c r="AK4" s="17"/>
      <c r="AL4" s="17"/>
      <c r="AM4" s="18"/>
      <c r="AN4" s="19"/>
    </row>
    <row r="5" spans="1:40" ht="19.5" customHeight="1" x14ac:dyDescent="0.25">
      <c r="B5" s="110" t="s">
        <v>76</v>
      </c>
      <c r="C5" s="111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93"/>
      <c r="AK5" s="10"/>
      <c r="AL5" s="10"/>
      <c r="AM5" s="10"/>
      <c r="AN5" s="24"/>
    </row>
    <row r="6" spans="1:40" ht="18" customHeight="1" x14ac:dyDescent="0.25">
      <c r="A6" s="25" t="s">
        <v>22</v>
      </c>
      <c r="B6" s="20">
        <v>114303</v>
      </c>
      <c r="C6" s="22" t="s">
        <v>77</v>
      </c>
      <c r="D6" s="90" t="s">
        <v>78</v>
      </c>
      <c r="E6" s="101" t="s">
        <v>26</v>
      </c>
      <c r="F6" s="27"/>
      <c r="G6" s="86" t="s">
        <v>29</v>
      </c>
      <c r="H6" s="86" t="s">
        <v>101</v>
      </c>
      <c r="I6" s="86" t="s">
        <v>101</v>
      </c>
      <c r="J6" s="86" t="s">
        <v>101</v>
      </c>
      <c r="K6" s="86" t="s">
        <v>101</v>
      </c>
      <c r="L6" s="86" t="s">
        <v>101</v>
      </c>
      <c r="M6" s="27"/>
      <c r="N6" s="86" t="s">
        <v>29</v>
      </c>
      <c r="O6" s="86" t="s">
        <v>101</v>
      </c>
      <c r="P6" s="86" t="s">
        <v>101</v>
      </c>
      <c r="Q6" s="86" t="s">
        <v>101</v>
      </c>
      <c r="R6" s="86" t="s">
        <v>101</v>
      </c>
      <c r="S6" s="86" t="s">
        <v>101</v>
      </c>
      <c r="T6" s="27"/>
      <c r="U6" s="86" t="s">
        <v>29</v>
      </c>
      <c r="V6" s="86" t="s">
        <v>101</v>
      </c>
      <c r="W6" s="86" t="s">
        <v>101</v>
      </c>
      <c r="X6" s="86" t="s">
        <v>101</v>
      </c>
      <c r="Y6" s="86" t="s">
        <v>101</v>
      </c>
      <c r="Z6" s="86" t="s">
        <v>101</v>
      </c>
      <c r="AA6" s="27"/>
      <c r="AB6" s="86" t="s">
        <v>29</v>
      </c>
      <c r="AC6" s="86" t="s">
        <v>101</v>
      </c>
      <c r="AD6" s="86" t="s">
        <v>101</v>
      </c>
      <c r="AE6" s="86" t="s">
        <v>101</v>
      </c>
      <c r="AF6" s="86" t="s">
        <v>101</v>
      </c>
      <c r="AG6" s="86" t="s">
        <v>101</v>
      </c>
      <c r="AH6" s="27"/>
      <c r="AI6" s="86" t="s">
        <v>29</v>
      </c>
      <c r="AJ6" s="94">
        <f>AK6+AL6+AM6</f>
        <v>23.5</v>
      </c>
      <c r="AK6" s="10">
        <f t="shared" ref="AK6:AK16" si="0">COUNTIF(E6:AI6,"X")+COUNTIF(E6:AI6,"1/2")/2+COUNTIF(E6:AI6,"P/2")/2+COUNTIF(E6:AI6,"K/2")/2</f>
        <v>22.5</v>
      </c>
      <c r="AL6" s="10">
        <f t="shared" ref="AL6:AL16" si="1">COUNTIF(E6:AI6,"P")+COUNTIF(E6:AI6,"P/2")/2</f>
        <v>1</v>
      </c>
      <c r="AM6" s="10">
        <f t="shared" ref="AM6:AM16" si="2">COUNTIF(E6:AI6,"L")</f>
        <v>0</v>
      </c>
      <c r="AN6" s="24"/>
    </row>
    <row r="7" spans="1:40" ht="18" customHeight="1" x14ac:dyDescent="0.25">
      <c r="A7" s="25" t="s">
        <v>30</v>
      </c>
      <c r="B7" s="20">
        <v>114301</v>
      </c>
      <c r="C7" s="22" t="s">
        <v>79</v>
      </c>
      <c r="D7" s="90" t="s">
        <v>80</v>
      </c>
      <c r="E7" s="86" t="s">
        <v>101</v>
      </c>
      <c r="F7" s="27"/>
      <c r="G7" s="86" t="s">
        <v>29</v>
      </c>
      <c r="H7" s="86" t="s">
        <v>101</v>
      </c>
      <c r="I7" s="86" t="s">
        <v>101</v>
      </c>
      <c r="J7" s="86" t="s">
        <v>101</v>
      </c>
      <c r="K7" s="86" t="s">
        <v>101</v>
      </c>
      <c r="L7" s="86" t="s">
        <v>101</v>
      </c>
      <c r="M7" s="27"/>
      <c r="N7" s="86" t="s">
        <v>29</v>
      </c>
      <c r="O7" s="86" t="s">
        <v>101</v>
      </c>
      <c r="P7" s="86" t="s">
        <v>101</v>
      </c>
      <c r="Q7" s="86" t="s">
        <v>101</v>
      </c>
      <c r="R7" s="86" t="s">
        <v>101</v>
      </c>
      <c r="S7" s="86" t="s">
        <v>101</v>
      </c>
      <c r="T7" s="27"/>
      <c r="U7" s="86" t="s">
        <v>29</v>
      </c>
      <c r="V7" s="86" t="s">
        <v>101</v>
      </c>
      <c r="W7" s="86" t="s">
        <v>101</v>
      </c>
      <c r="X7" s="86" t="s">
        <v>101</v>
      </c>
      <c r="Y7" s="86" t="s">
        <v>101</v>
      </c>
      <c r="Z7" s="86" t="s">
        <v>101</v>
      </c>
      <c r="AA7" s="27"/>
      <c r="AB7" s="86" t="s">
        <v>29</v>
      </c>
      <c r="AC7" s="86" t="s">
        <v>101</v>
      </c>
      <c r="AD7" s="86" t="s">
        <v>101</v>
      </c>
      <c r="AE7" s="86" t="s">
        <v>101</v>
      </c>
      <c r="AF7" s="86" t="s">
        <v>101</v>
      </c>
      <c r="AG7" s="86" t="s">
        <v>101</v>
      </c>
      <c r="AH7" s="27"/>
      <c r="AI7" s="86" t="s">
        <v>29</v>
      </c>
      <c r="AJ7" s="94">
        <f t="shared" ref="AJ7:AJ22" si="3">AK7+AL7+AM7</f>
        <v>23.5</v>
      </c>
      <c r="AK7" s="10">
        <f t="shared" si="0"/>
        <v>23.5</v>
      </c>
      <c r="AL7" s="10">
        <f t="shared" si="1"/>
        <v>0</v>
      </c>
      <c r="AM7" s="10">
        <f t="shared" si="2"/>
        <v>0</v>
      </c>
      <c r="AN7" s="24"/>
    </row>
    <row r="8" spans="1:40" ht="18" customHeight="1" x14ac:dyDescent="0.25">
      <c r="A8" s="25" t="s">
        <v>33</v>
      </c>
      <c r="B8" s="20">
        <v>114302</v>
      </c>
      <c r="C8" s="22" t="s">
        <v>128</v>
      </c>
      <c r="D8" s="90" t="s">
        <v>80</v>
      </c>
      <c r="E8" s="86" t="s">
        <v>101</v>
      </c>
      <c r="F8" s="27"/>
      <c r="G8" s="86" t="s">
        <v>29</v>
      </c>
      <c r="H8" s="86" t="s">
        <v>101</v>
      </c>
      <c r="I8" s="86" t="s">
        <v>101</v>
      </c>
      <c r="J8" s="86" t="s">
        <v>101</v>
      </c>
      <c r="K8" s="86" t="s">
        <v>101</v>
      </c>
      <c r="L8" s="86" t="s">
        <v>101</v>
      </c>
      <c r="M8" s="27"/>
      <c r="N8" s="86" t="s">
        <v>29</v>
      </c>
      <c r="O8" s="86" t="s">
        <v>101</v>
      </c>
      <c r="P8" s="86" t="s">
        <v>101</v>
      </c>
      <c r="Q8" s="86" t="s">
        <v>101</v>
      </c>
      <c r="R8" s="86" t="s">
        <v>101</v>
      </c>
      <c r="S8" s="86" t="s">
        <v>101</v>
      </c>
      <c r="T8" s="27"/>
      <c r="U8" s="86" t="s">
        <v>101</v>
      </c>
      <c r="V8" s="86" t="s">
        <v>101</v>
      </c>
      <c r="W8" s="86" t="s">
        <v>101</v>
      </c>
      <c r="X8" s="86" t="s">
        <v>101</v>
      </c>
      <c r="Y8" s="86" t="s">
        <v>101</v>
      </c>
      <c r="Z8" s="101" t="s">
        <v>27</v>
      </c>
      <c r="AA8" s="27"/>
      <c r="AB8" s="86" t="s">
        <v>29</v>
      </c>
      <c r="AC8" s="86" t="s">
        <v>101</v>
      </c>
      <c r="AD8" s="86" t="s">
        <v>101</v>
      </c>
      <c r="AE8" s="86" t="s">
        <v>101</v>
      </c>
      <c r="AF8" s="86" t="s">
        <v>101</v>
      </c>
      <c r="AG8" s="86" t="s">
        <v>101</v>
      </c>
      <c r="AH8" s="27"/>
      <c r="AI8" s="86" t="s">
        <v>29</v>
      </c>
      <c r="AJ8" s="94">
        <f t="shared" si="3"/>
        <v>24</v>
      </c>
      <c r="AK8" s="10">
        <f t="shared" si="0"/>
        <v>23.5</v>
      </c>
      <c r="AL8" s="10">
        <f t="shared" si="1"/>
        <v>0.5</v>
      </c>
      <c r="AM8" s="10">
        <f t="shared" si="2"/>
        <v>0</v>
      </c>
      <c r="AN8" s="24"/>
    </row>
    <row r="9" spans="1:40" ht="18" customHeight="1" x14ac:dyDescent="0.25">
      <c r="A9" s="25" t="s">
        <v>36</v>
      </c>
      <c r="B9" s="20">
        <v>114304</v>
      </c>
      <c r="C9" s="22" t="s">
        <v>82</v>
      </c>
      <c r="D9" s="90" t="s">
        <v>80</v>
      </c>
      <c r="E9" s="86" t="s">
        <v>101</v>
      </c>
      <c r="F9" s="27"/>
      <c r="G9" s="86" t="s">
        <v>29</v>
      </c>
      <c r="H9" s="86" t="s">
        <v>101</v>
      </c>
      <c r="I9" s="86" t="s">
        <v>101</v>
      </c>
      <c r="J9" s="86" t="s">
        <v>101</v>
      </c>
      <c r="K9" s="86" t="s">
        <v>101</v>
      </c>
      <c r="L9" s="86" t="s">
        <v>101</v>
      </c>
      <c r="M9" s="27"/>
      <c r="N9" s="101" t="s">
        <v>27</v>
      </c>
      <c r="O9" s="86" t="s">
        <v>101</v>
      </c>
      <c r="P9" s="86" t="s">
        <v>101</v>
      </c>
      <c r="Q9" s="86" t="s">
        <v>101</v>
      </c>
      <c r="R9" s="86" t="s">
        <v>101</v>
      </c>
      <c r="S9" s="101" t="s">
        <v>27</v>
      </c>
      <c r="T9" s="27"/>
      <c r="U9" s="86" t="s">
        <v>29</v>
      </c>
      <c r="V9" s="86" t="s">
        <v>101</v>
      </c>
      <c r="W9" s="86" t="s">
        <v>101</v>
      </c>
      <c r="X9" s="86" t="s">
        <v>101</v>
      </c>
      <c r="Y9" s="86" t="s">
        <v>101</v>
      </c>
      <c r="Z9" s="86" t="s">
        <v>101</v>
      </c>
      <c r="AA9" s="27"/>
      <c r="AB9" s="86" t="s">
        <v>29</v>
      </c>
      <c r="AC9" s="86" t="s">
        <v>101</v>
      </c>
      <c r="AD9" s="86" t="s">
        <v>101</v>
      </c>
      <c r="AE9" s="101" t="s">
        <v>27</v>
      </c>
      <c r="AF9" s="86" t="s">
        <v>101</v>
      </c>
      <c r="AG9" s="86" t="s">
        <v>101</v>
      </c>
      <c r="AH9" s="27"/>
      <c r="AI9" s="86" t="s">
        <v>29</v>
      </c>
      <c r="AJ9" s="94">
        <f>AK9+AL9+AM9</f>
        <v>23.5</v>
      </c>
      <c r="AK9" s="10">
        <v>22</v>
      </c>
      <c r="AL9" s="10">
        <f t="shared" si="1"/>
        <v>1.5</v>
      </c>
      <c r="AM9" s="10">
        <f t="shared" si="2"/>
        <v>0</v>
      </c>
      <c r="AN9" s="24"/>
    </row>
    <row r="10" spans="1:40" ht="18" customHeight="1" x14ac:dyDescent="0.25">
      <c r="A10" s="25" t="s">
        <v>39</v>
      </c>
      <c r="B10" s="20">
        <v>114305</v>
      </c>
      <c r="C10" s="22" t="s">
        <v>83</v>
      </c>
      <c r="D10" s="90" t="s">
        <v>80</v>
      </c>
      <c r="E10" s="86" t="s">
        <v>101</v>
      </c>
      <c r="F10" s="27"/>
      <c r="G10" s="101" t="s">
        <v>27</v>
      </c>
      <c r="H10" s="86" t="s">
        <v>101</v>
      </c>
      <c r="I10" s="86" t="s">
        <v>101</v>
      </c>
      <c r="J10" s="86" t="s">
        <v>101</v>
      </c>
      <c r="K10" s="86" t="s">
        <v>101</v>
      </c>
      <c r="L10" s="86" t="s">
        <v>101</v>
      </c>
      <c r="M10" s="27"/>
      <c r="N10" s="86" t="s">
        <v>29</v>
      </c>
      <c r="O10" s="101" t="s">
        <v>26</v>
      </c>
      <c r="P10" s="101" t="s">
        <v>26</v>
      </c>
      <c r="Q10" s="101" t="s">
        <v>26</v>
      </c>
      <c r="R10" s="86" t="s">
        <v>101</v>
      </c>
      <c r="S10" s="86" t="s">
        <v>101</v>
      </c>
      <c r="T10" s="27"/>
      <c r="U10" s="86" t="s">
        <v>29</v>
      </c>
      <c r="V10" s="86" t="s">
        <v>101</v>
      </c>
      <c r="W10" s="86" t="s">
        <v>101</v>
      </c>
      <c r="X10" s="86" t="s">
        <v>101</v>
      </c>
      <c r="Y10" s="86" t="s">
        <v>101</v>
      </c>
      <c r="Z10" s="86" t="s">
        <v>101</v>
      </c>
      <c r="AA10" s="27"/>
      <c r="AB10" s="86" t="s">
        <v>29</v>
      </c>
      <c r="AC10" s="86" t="s">
        <v>101</v>
      </c>
      <c r="AD10" s="86" t="s">
        <v>101</v>
      </c>
      <c r="AE10" s="86" t="s">
        <v>101</v>
      </c>
      <c r="AF10" s="86" t="s">
        <v>101</v>
      </c>
      <c r="AG10" s="86" t="s">
        <v>101</v>
      </c>
      <c r="AH10" s="27"/>
      <c r="AI10" s="86" t="s">
        <v>29</v>
      </c>
      <c r="AJ10" s="94">
        <f>AK10+AL10+AM10</f>
        <v>23.5</v>
      </c>
      <c r="AK10" s="10">
        <v>20</v>
      </c>
      <c r="AL10" s="10">
        <f>COUNTIF(E10:AI10,"P")+COUNTIF(E10:AI10,"P/2")/2</f>
        <v>3.5</v>
      </c>
      <c r="AM10" s="10">
        <f t="shared" si="2"/>
        <v>0</v>
      </c>
      <c r="AN10" s="24"/>
    </row>
    <row r="11" spans="1:40" ht="18" customHeight="1" x14ac:dyDescent="0.25">
      <c r="A11" s="25" t="s">
        <v>43</v>
      </c>
      <c r="B11" s="25">
        <v>114328</v>
      </c>
      <c r="C11" s="40" t="s">
        <v>126</v>
      </c>
      <c r="D11" s="26" t="s">
        <v>80</v>
      </c>
      <c r="E11" s="86" t="s">
        <v>101</v>
      </c>
      <c r="F11" s="27"/>
      <c r="G11" s="86" t="s">
        <v>29</v>
      </c>
      <c r="H11" s="86" t="s">
        <v>101</v>
      </c>
      <c r="I11" s="86" t="s">
        <v>101</v>
      </c>
      <c r="J11" s="86" t="s">
        <v>101</v>
      </c>
      <c r="K11" s="86" t="s">
        <v>101</v>
      </c>
      <c r="L11" s="86" t="s">
        <v>101</v>
      </c>
      <c r="M11" s="27"/>
      <c r="N11" s="86" t="s">
        <v>29</v>
      </c>
      <c r="O11" s="86" t="s">
        <v>101</v>
      </c>
      <c r="P11" s="86" t="s">
        <v>101</v>
      </c>
      <c r="Q11" s="86" t="s">
        <v>101</v>
      </c>
      <c r="R11" s="86" t="s">
        <v>101</v>
      </c>
      <c r="S11" s="101" t="s">
        <v>26</v>
      </c>
      <c r="T11" s="27"/>
      <c r="U11" s="86" t="s">
        <v>29</v>
      </c>
      <c r="V11" s="86" t="s">
        <v>101</v>
      </c>
      <c r="W11" s="86" t="s">
        <v>101</v>
      </c>
      <c r="X11" s="86" t="s">
        <v>101</v>
      </c>
      <c r="Y11" s="86" t="s">
        <v>101</v>
      </c>
      <c r="Z11" s="86" t="s">
        <v>101</v>
      </c>
      <c r="AA11" s="27"/>
      <c r="AB11" s="86" t="s">
        <v>29</v>
      </c>
      <c r="AC11" s="86" t="s">
        <v>101</v>
      </c>
      <c r="AD11" s="86" t="s">
        <v>101</v>
      </c>
      <c r="AE11" s="86" t="s">
        <v>101</v>
      </c>
      <c r="AF11" s="86" t="s">
        <v>101</v>
      </c>
      <c r="AG11" s="86" t="s">
        <v>101</v>
      </c>
      <c r="AH11" s="27"/>
      <c r="AI11" s="86" t="s">
        <v>29</v>
      </c>
      <c r="AJ11" s="73">
        <f>AK11+AL11+AM11</f>
        <v>23.5</v>
      </c>
      <c r="AK11" s="10">
        <f t="shared" si="0"/>
        <v>22.5</v>
      </c>
      <c r="AL11" s="10">
        <f t="shared" si="1"/>
        <v>1</v>
      </c>
      <c r="AM11" s="10">
        <f t="shared" si="2"/>
        <v>0</v>
      </c>
      <c r="AN11" s="56"/>
    </row>
    <row r="12" spans="1:40" ht="18" customHeight="1" x14ac:dyDescent="0.25">
      <c r="A12" s="25" t="s">
        <v>47</v>
      </c>
      <c r="B12" s="25"/>
      <c r="C12" s="24" t="s">
        <v>136</v>
      </c>
      <c r="D12" s="26" t="s">
        <v>80</v>
      </c>
      <c r="E12" s="86" t="s">
        <v>101</v>
      </c>
      <c r="F12" s="27"/>
      <c r="G12" s="86" t="s">
        <v>29</v>
      </c>
      <c r="H12" s="133" t="s">
        <v>69</v>
      </c>
      <c r="I12" s="86" t="s">
        <v>101</v>
      </c>
      <c r="J12" s="86" t="s">
        <v>101</v>
      </c>
      <c r="K12" s="86" t="s">
        <v>101</v>
      </c>
      <c r="L12" s="86" t="s">
        <v>101</v>
      </c>
      <c r="M12" s="27"/>
      <c r="N12" s="177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83"/>
      <c r="AJ12" s="73">
        <f t="shared" ref="AJ12:AJ16" si="4">AK12+AL12+AM12</f>
        <v>5.5</v>
      </c>
      <c r="AK12" s="10">
        <f>COUNTIF(E12:AI12,"X")+COUNTIF(E12:AI12,"1/2")/2+COUNTIF(E12:AI12,"P/2")/2+COUNTIF(E12:AI12,"K/2")/2</f>
        <v>5.5</v>
      </c>
      <c r="AL12" s="10">
        <f t="shared" si="1"/>
        <v>0</v>
      </c>
      <c r="AM12" s="10">
        <f t="shared" si="2"/>
        <v>0</v>
      </c>
      <c r="AN12" s="114"/>
    </row>
    <row r="13" spans="1:40" ht="18" customHeight="1" x14ac:dyDescent="0.25">
      <c r="A13" s="25" t="s">
        <v>50</v>
      </c>
      <c r="B13" s="25"/>
      <c r="C13" s="24" t="s">
        <v>129</v>
      </c>
      <c r="D13" s="26" t="s">
        <v>80</v>
      </c>
      <c r="E13" s="86" t="s">
        <v>101</v>
      </c>
      <c r="F13" s="27"/>
      <c r="G13" s="86" t="s">
        <v>29</v>
      </c>
      <c r="H13" s="86" t="s">
        <v>101</v>
      </c>
      <c r="I13" s="86" t="s">
        <v>101</v>
      </c>
      <c r="J13" s="86" t="s">
        <v>101</v>
      </c>
      <c r="K13" s="86" t="s">
        <v>101</v>
      </c>
      <c r="L13" s="133" t="s">
        <v>69</v>
      </c>
      <c r="M13" s="27"/>
      <c r="N13" s="86" t="s">
        <v>29</v>
      </c>
      <c r="O13" s="86" t="s">
        <v>101</v>
      </c>
      <c r="P13" s="86" t="s">
        <v>101</v>
      </c>
      <c r="Q13" s="86" t="s">
        <v>101</v>
      </c>
      <c r="R13" s="86" t="s">
        <v>101</v>
      </c>
      <c r="S13" s="86" t="s">
        <v>101</v>
      </c>
      <c r="T13" s="27"/>
      <c r="U13" s="86" t="s">
        <v>29</v>
      </c>
      <c r="V13" s="86" t="s">
        <v>101</v>
      </c>
      <c r="W13" s="86" t="s">
        <v>101</v>
      </c>
      <c r="X13" s="86" t="s">
        <v>101</v>
      </c>
      <c r="Y13" s="86" t="s">
        <v>101</v>
      </c>
      <c r="Z13" s="86" t="s">
        <v>101</v>
      </c>
      <c r="AA13" s="27"/>
      <c r="AB13" s="86" t="s">
        <v>29</v>
      </c>
      <c r="AC13" s="86" t="s">
        <v>101</v>
      </c>
      <c r="AD13" s="86" t="s">
        <v>101</v>
      </c>
      <c r="AE13" s="86" t="s">
        <v>101</v>
      </c>
      <c r="AF13" s="86" t="s">
        <v>101</v>
      </c>
      <c r="AG13" s="86" t="s">
        <v>101</v>
      </c>
      <c r="AH13" s="27"/>
      <c r="AI13" s="86" t="s">
        <v>29</v>
      </c>
      <c r="AJ13" s="73">
        <f>AK13+AL13+AM13</f>
        <v>22.5</v>
      </c>
      <c r="AK13" s="10">
        <f t="shared" si="0"/>
        <v>22.5</v>
      </c>
      <c r="AL13" s="10">
        <f t="shared" si="1"/>
        <v>0</v>
      </c>
      <c r="AM13" s="10">
        <f t="shared" si="2"/>
        <v>0</v>
      </c>
      <c r="AN13" s="114"/>
    </row>
    <row r="14" spans="1:40" ht="18" customHeight="1" x14ac:dyDescent="0.25">
      <c r="A14" s="25" t="s">
        <v>53</v>
      </c>
      <c r="B14" s="13" t="s">
        <v>61</v>
      </c>
      <c r="C14" s="40" t="s">
        <v>125</v>
      </c>
      <c r="D14" s="89" t="s">
        <v>63</v>
      </c>
      <c r="E14" s="86" t="s">
        <v>101</v>
      </c>
      <c r="F14" s="27"/>
      <c r="G14" s="86" t="s">
        <v>29</v>
      </c>
      <c r="H14" s="86" t="s">
        <v>101</v>
      </c>
      <c r="I14" s="86" t="s">
        <v>101</v>
      </c>
      <c r="J14" s="86" t="s">
        <v>101</v>
      </c>
      <c r="K14" s="86" t="s">
        <v>101</v>
      </c>
      <c r="L14" s="86" t="s">
        <v>101</v>
      </c>
      <c r="M14" s="27"/>
      <c r="N14" s="86" t="s">
        <v>29</v>
      </c>
      <c r="O14" s="86" t="s">
        <v>101</v>
      </c>
      <c r="P14" s="86" t="s">
        <v>101</v>
      </c>
      <c r="Q14" s="86" t="s">
        <v>101</v>
      </c>
      <c r="R14" s="86" t="s">
        <v>101</v>
      </c>
      <c r="S14" s="86" t="s">
        <v>101</v>
      </c>
      <c r="T14" s="27"/>
      <c r="U14" s="86" t="s">
        <v>29</v>
      </c>
      <c r="V14" s="86" t="s">
        <v>101</v>
      </c>
      <c r="W14" s="86" t="s">
        <v>101</v>
      </c>
      <c r="X14" s="86" t="s">
        <v>101</v>
      </c>
      <c r="Y14" s="86" t="s">
        <v>101</v>
      </c>
      <c r="Z14" s="86" t="s">
        <v>101</v>
      </c>
      <c r="AA14" s="27"/>
      <c r="AB14" s="86" t="s">
        <v>29</v>
      </c>
      <c r="AC14" s="86" t="s">
        <v>101</v>
      </c>
      <c r="AD14" s="86" t="s">
        <v>101</v>
      </c>
      <c r="AE14" s="86" t="s">
        <v>101</v>
      </c>
      <c r="AF14" s="86" t="s">
        <v>101</v>
      </c>
      <c r="AG14" s="86" t="s">
        <v>101</v>
      </c>
      <c r="AH14" s="27"/>
      <c r="AI14" s="86" t="s">
        <v>29</v>
      </c>
      <c r="AJ14" s="73">
        <f t="shared" si="4"/>
        <v>23.5</v>
      </c>
      <c r="AK14" s="10">
        <f t="shared" si="0"/>
        <v>23.5</v>
      </c>
      <c r="AL14" s="10">
        <f t="shared" si="1"/>
        <v>0</v>
      </c>
      <c r="AM14" s="10">
        <f t="shared" si="2"/>
        <v>0</v>
      </c>
      <c r="AN14" s="56"/>
    </row>
    <row r="15" spans="1:40" ht="18" customHeight="1" x14ac:dyDescent="0.25">
      <c r="A15" s="25" t="s">
        <v>58</v>
      </c>
      <c r="B15" s="12"/>
      <c r="C15" s="24" t="s">
        <v>140</v>
      </c>
      <c r="D15" s="24" t="s">
        <v>80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86" t="s">
        <v>101</v>
      </c>
      <c r="P15" s="86" t="s">
        <v>101</v>
      </c>
      <c r="Q15" s="86" t="s">
        <v>101</v>
      </c>
      <c r="R15" s="86" t="s">
        <v>101</v>
      </c>
      <c r="S15" s="86" t="s">
        <v>101</v>
      </c>
      <c r="T15" s="27"/>
      <c r="U15" s="86" t="s">
        <v>29</v>
      </c>
      <c r="V15" s="86" t="s">
        <v>101</v>
      </c>
      <c r="W15" s="86" t="s">
        <v>101</v>
      </c>
      <c r="X15" s="86" t="s">
        <v>101</v>
      </c>
      <c r="Y15" s="86" t="s">
        <v>101</v>
      </c>
      <c r="Z15" s="133" t="s">
        <v>137</v>
      </c>
      <c r="AA15" s="27"/>
      <c r="AB15" s="86" t="s">
        <v>29</v>
      </c>
      <c r="AC15" s="133" t="s">
        <v>69</v>
      </c>
      <c r="AD15" s="86" t="s">
        <v>101</v>
      </c>
      <c r="AE15" s="86" t="s">
        <v>101</v>
      </c>
      <c r="AF15" s="86" t="s">
        <v>101</v>
      </c>
      <c r="AG15" s="86" t="s">
        <v>101</v>
      </c>
      <c r="AH15" s="27"/>
      <c r="AI15" s="133" t="s">
        <v>69</v>
      </c>
      <c r="AJ15" s="73">
        <f t="shared" si="4"/>
        <v>14.5</v>
      </c>
      <c r="AK15" s="10">
        <f t="shared" si="0"/>
        <v>14.5</v>
      </c>
      <c r="AL15" s="10">
        <f t="shared" si="1"/>
        <v>0</v>
      </c>
      <c r="AM15" s="10">
        <f t="shared" si="2"/>
        <v>0</v>
      </c>
      <c r="AN15" s="114"/>
    </row>
    <row r="16" spans="1:40" ht="18" customHeight="1" x14ac:dyDescent="0.25">
      <c r="A16" s="25" t="s">
        <v>60</v>
      </c>
      <c r="B16" s="134"/>
      <c r="C16" s="40" t="s">
        <v>141</v>
      </c>
      <c r="D16" s="40" t="s">
        <v>80</v>
      </c>
      <c r="E16" s="135"/>
      <c r="F16" s="135"/>
      <c r="G16" s="135"/>
      <c r="H16" s="135"/>
      <c r="I16" s="135"/>
      <c r="J16" s="135"/>
      <c r="K16" s="135"/>
      <c r="L16" s="135"/>
      <c r="M16" s="180"/>
      <c r="N16" s="180"/>
      <c r="O16" s="180"/>
      <c r="P16" s="180"/>
      <c r="Q16" s="180"/>
      <c r="R16" s="86" t="s">
        <v>101</v>
      </c>
      <c r="S16" s="86" t="s">
        <v>101</v>
      </c>
      <c r="T16" s="27"/>
      <c r="U16" s="86" t="s">
        <v>29</v>
      </c>
      <c r="V16" s="86" t="s">
        <v>101</v>
      </c>
      <c r="W16" s="86" t="s">
        <v>101</v>
      </c>
      <c r="X16" s="86" t="s">
        <v>101</v>
      </c>
      <c r="Y16" s="86" t="s">
        <v>101</v>
      </c>
      <c r="Z16" s="86" t="s">
        <v>101</v>
      </c>
      <c r="AA16" s="27"/>
      <c r="AB16" s="86" t="s">
        <v>29</v>
      </c>
      <c r="AC16" s="86" t="s">
        <v>101</v>
      </c>
      <c r="AD16" s="86" t="s">
        <v>101</v>
      </c>
      <c r="AE16" s="86" t="s">
        <v>101</v>
      </c>
      <c r="AF16" s="86" t="s">
        <v>101</v>
      </c>
      <c r="AG16" s="86" t="s">
        <v>101</v>
      </c>
      <c r="AH16" s="27"/>
      <c r="AI16" s="86" t="s">
        <v>29</v>
      </c>
      <c r="AJ16" s="73">
        <f t="shared" si="4"/>
        <v>13.5</v>
      </c>
      <c r="AK16" s="10">
        <f t="shared" si="0"/>
        <v>13.5</v>
      </c>
      <c r="AL16" s="10">
        <f t="shared" si="1"/>
        <v>0</v>
      </c>
      <c r="AM16" s="10">
        <f t="shared" si="2"/>
        <v>0</v>
      </c>
      <c r="AN16" s="56"/>
    </row>
    <row r="17" spans="1:40" ht="18" customHeight="1" x14ac:dyDescent="0.25">
      <c r="A17" s="120"/>
      <c r="B17" s="30" t="s">
        <v>86</v>
      </c>
      <c r="C17" s="120"/>
      <c r="D17" s="121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22"/>
      <c r="AK17" s="10"/>
      <c r="AL17" s="10"/>
      <c r="AM17" s="10"/>
      <c r="AN17" s="123"/>
    </row>
    <row r="18" spans="1:40" ht="18" customHeight="1" x14ac:dyDescent="0.25">
      <c r="A18" s="25">
        <v>10</v>
      </c>
      <c r="B18" s="20">
        <v>114101</v>
      </c>
      <c r="C18" s="22" t="s">
        <v>87</v>
      </c>
      <c r="D18" s="26" t="s">
        <v>78</v>
      </c>
      <c r="E18" s="86" t="s">
        <v>101</v>
      </c>
      <c r="F18" s="27"/>
      <c r="G18" s="86" t="s">
        <v>29</v>
      </c>
      <c r="H18" s="86" t="s">
        <v>101</v>
      </c>
      <c r="I18" s="86" t="s">
        <v>101</v>
      </c>
      <c r="J18" s="86" t="s">
        <v>101</v>
      </c>
      <c r="K18" s="86" t="s">
        <v>101</v>
      </c>
      <c r="L18" s="86" t="s">
        <v>101</v>
      </c>
      <c r="M18" s="27"/>
      <c r="N18" s="86" t="s">
        <v>29</v>
      </c>
      <c r="O18" s="86" t="s">
        <v>101</v>
      </c>
      <c r="P18" s="86" t="s">
        <v>101</v>
      </c>
      <c r="Q18" s="86" t="s">
        <v>101</v>
      </c>
      <c r="R18" s="86" t="s">
        <v>101</v>
      </c>
      <c r="S18" s="86" t="s">
        <v>101</v>
      </c>
      <c r="T18" s="27"/>
      <c r="U18" s="86" t="s">
        <v>29</v>
      </c>
      <c r="V18" s="86" t="s">
        <v>101</v>
      </c>
      <c r="W18" s="86" t="s">
        <v>101</v>
      </c>
      <c r="X18" s="86" t="s">
        <v>101</v>
      </c>
      <c r="Y18" s="86" t="s">
        <v>101</v>
      </c>
      <c r="Z18" s="86" t="s">
        <v>101</v>
      </c>
      <c r="AA18" s="27"/>
      <c r="AB18" s="86" t="s">
        <v>29</v>
      </c>
      <c r="AC18" s="86" t="s">
        <v>101</v>
      </c>
      <c r="AD18" s="86" t="s">
        <v>101</v>
      </c>
      <c r="AE18" s="86" t="s">
        <v>101</v>
      </c>
      <c r="AF18" s="86" t="s">
        <v>101</v>
      </c>
      <c r="AG18" s="86" t="s">
        <v>101</v>
      </c>
      <c r="AH18" s="27"/>
      <c r="AI18" s="86" t="s">
        <v>29</v>
      </c>
      <c r="AJ18" s="73">
        <f t="shared" si="3"/>
        <v>23.5</v>
      </c>
      <c r="AK18" s="10">
        <f>COUNTIF(E18:AI18,"X")+COUNTIF(E18:AI18,"1/2")/2+COUNTIF(E18:AI18,"P/2")/2+COUNTIF(E18:AI18,"K/2")/2</f>
        <v>23.5</v>
      </c>
      <c r="AL18" s="10">
        <f>COUNTIF(E18:AI18,"P")+COUNTIF(E18:AI18,"P/2")/2</f>
        <v>0</v>
      </c>
      <c r="AM18" s="10">
        <f>COUNTIF(E18:AI18,"L")</f>
        <v>0</v>
      </c>
      <c r="AN18" s="24"/>
    </row>
    <row r="19" spans="1:40" ht="18" customHeight="1" x14ac:dyDescent="0.25">
      <c r="A19" s="25">
        <v>11</v>
      </c>
      <c r="B19" s="20">
        <v>114201</v>
      </c>
      <c r="C19" s="22" t="s">
        <v>88</v>
      </c>
      <c r="D19" s="26" t="s">
        <v>89</v>
      </c>
      <c r="E19" s="86" t="s">
        <v>101</v>
      </c>
      <c r="F19" s="27"/>
      <c r="G19" s="86" t="s">
        <v>29</v>
      </c>
      <c r="H19" s="86" t="s">
        <v>101</v>
      </c>
      <c r="I19" s="86" t="s">
        <v>101</v>
      </c>
      <c r="J19" s="86" t="s">
        <v>101</v>
      </c>
      <c r="K19" s="86" t="s">
        <v>101</v>
      </c>
      <c r="L19" s="86" t="s">
        <v>101</v>
      </c>
      <c r="M19" s="27"/>
      <c r="N19" s="86" t="s">
        <v>29</v>
      </c>
      <c r="O19" s="86" t="s">
        <v>101</v>
      </c>
      <c r="P19" s="86" t="s">
        <v>101</v>
      </c>
      <c r="Q19" s="86" t="s">
        <v>101</v>
      </c>
      <c r="R19" s="86" t="s">
        <v>101</v>
      </c>
      <c r="S19" s="86" t="s">
        <v>101</v>
      </c>
      <c r="T19" s="27"/>
      <c r="U19" s="86" t="s">
        <v>29</v>
      </c>
      <c r="V19" s="86" t="s">
        <v>101</v>
      </c>
      <c r="W19" s="86" t="s">
        <v>101</v>
      </c>
      <c r="X19" s="86" t="s">
        <v>101</v>
      </c>
      <c r="Y19" s="86" t="s">
        <v>101</v>
      </c>
      <c r="Z19" s="86" t="s">
        <v>101</v>
      </c>
      <c r="AA19" s="27"/>
      <c r="AB19" s="86" t="s">
        <v>29</v>
      </c>
      <c r="AC19" s="86" t="s">
        <v>101</v>
      </c>
      <c r="AD19" s="86" t="s">
        <v>101</v>
      </c>
      <c r="AE19" s="86" t="s">
        <v>101</v>
      </c>
      <c r="AF19" s="86" t="s">
        <v>101</v>
      </c>
      <c r="AG19" s="86" t="s">
        <v>101</v>
      </c>
      <c r="AH19" s="27"/>
      <c r="AI19" s="86" t="s">
        <v>29</v>
      </c>
      <c r="AJ19" s="73">
        <f t="shared" si="3"/>
        <v>23.5</v>
      </c>
      <c r="AK19" s="10">
        <f>COUNTIF(E19:AI19,"X")+COUNTIF(E19:AI19,"1/2")/2+COUNTIF(E19:AI19,"P/2")/2+COUNTIF(E19:AI19,"K/2")/2</f>
        <v>23.5</v>
      </c>
      <c r="AL19" s="10">
        <f>COUNTIF(E19:AI19,"P")+COUNTIF(E19:AI19,"P/2")/2</f>
        <v>0</v>
      </c>
      <c r="AM19" s="10">
        <f>COUNTIF(E19:AI19,"L")</f>
        <v>0</v>
      </c>
      <c r="AN19" s="24"/>
    </row>
    <row r="20" spans="1:40" ht="18" customHeight="1" x14ac:dyDescent="0.25">
      <c r="A20" s="25">
        <v>12</v>
      </c>
      <c r="B20" s="20">
        <v>114311</v>
      </c>
      <c r="C20" s="22" t="s">
        <v>91</v>
      </c>
      <c r="D20" s="26" t="s">
        <v>80</v>
      </c>
      <c r="E20" s="86" t="s">
        <v>101</v>
      </c>
      <c r="F20" s="27"/>
      <c r="G20" s="86" t="s">
        <v>29</v>
      </c>
      <c r="H20" s="86" t="s">
        <v>101</v>
      </c>
      <c r="I20" s="86" t="s">
        <v>101</v>
      </c>
      <c r="J20" s="86" t="s">
        <v>101</v>
      </c>
      <c r="K20" s="86" t="s">
        <v>101</v>
      </c>
      <c r="L20" s="86" t="s">
        <v>101</v>
      </c>
      <c r="M20" s="27"/>
      <c r="N20" s="86" t="s">
        <v>29</v>
      </c>
      <c r="O20" s="86" t="s">
        <v>101</v>
      </c>
      <c r="P20" s="86" t="s">
        <v>101</v>
      </c>
      <c r="Q20" s="86" t="s">
        <v>101</v>
      </c>
      <c r="R20" s="86" t="s">
        <v>101</v>
      </c>
      <c r="S20" s="86" t="s">
        <v>101</v>
      </c>
      <c r="T20" s="27"/>
      <c r="U20" s="86" t="s">
        <v>29</v>
      </c>
      <c r="V20" s="86" t="s">
        <v>101</v>
      </c>
      <c r="W20" s="86" t="s">
        <v>101</v>
      </c>
      <c r="X20" s="86" t="s">
        <v>101</v>
      </c>
      <c r="Y20" s="86" t="s">
        <v>101</v>
      </c>
      <c r="Z20" s="86" t="s">
        <v>101</v>
      </c>
      <c r="AA20" s="27"/>
      <c r="AB20" s="86" t="s">
        <v>29</v>
      </c>
      <c r="AC20" s="86" t="s">
        <v>101</v>
      </c>
      <c r="AD20" s="86" t="s">
        <v>101</v>
      </c>
      <c r="AE20" s="86" t="s">
        <v>101</v>
      </c>
      <c r="AF20" s="86" t="s">
        <v>101</v>
      </c>
      <c r="AG20" s="86" t="s">
        <v>101</v>
      </c>
      <c r="AH20" s="27"/>
      <c r="AI20" s="86" t="s">
        <v>29</v>
      </c>
      <c r="AJ20" s="73">
        <f t="shared" si="3"/>
        <v>23.5</v>
      </c>
      <c r="AK20" s="10">
        <f>COUNTIF(E20:AI20,"X")+COUNTIF(E20:AI20,"1/2")/2+COUNTIF(E20:AI20,"P/2")/2+COUNTIF(E20:AI20,"K/2")/2</f>
        <v>23.5</v>
      </c>
      <c r="AL20" s="10">
        <f>COUNTIF(E20:AI20,"P")+COUNTIF(E20:AI20,"P/2")/2</f>
        <v>0</v>
      </c>
      <c r="AM20" s="10">
        <f>COUNTIF(E20:AI20,"L")</f>
        <v>0</v>
      </c>
      <c r="AN20" s="24"/>
    </row>
    <row r="21" spans="1:40" ht="18" customHeight="1" x14ac:dyDescent="0.25">
      <c r="A21" s="25">
        <v>13</v>
      </c>
      <c r="B21" s="131">
        <v>114323</v>
      </c>
      <c r="C21" s="22" t="s">
        <v>121</v>
      </c>
      <c r="D21" s="26" t="s">
        <v>124</v>
      </c>
      <c r="E21" s="86" t="s">
        <v>101</v>
      </c>
      <c r="F21" s="27"/>
      <c r="G21" s="86" t="s">
        <v>29</v>
      </c>
      <c r="H21" s="86" t="s">
        <v>101</v>
      </c>
      <c r="I21" s="86" t="s">
        <v>101</v>
      </c>
      <c r="J21" s="86" t="s">
        <v>101</v>
      </c>
      <c r="K21" s="86" t="s">
        <v>101</v>
      </c>
      <c r="L21" s="86" t="s">
        <v>101</v>
      </c>
      <c r="M21" s="27"/>
      <c r="N21" s="86" t="s">
        <v>29</v>
      </c>
      <c r="O21" s="86" t="s">
        <v>101</v>
      </c>
      <c r="P21" s="86" t="s">
        <v>101</v>
      </c>
      <c r="Q21" s="86" t="s">
        <v>101</v>
      </c>
      <c r="R21" s="86" t="s">
        <v>101</v>
      </c>
      <c r="S21" s="86" t="s">
        <v>101</v>
      </c>
      <c r="T21" s="27"/>
      <c r="U21" s="86" t="s">
        <v>29</v>
      </c>
      <c r="V21" s="86" t="s">
        <v>101</v>
      </c>
      <c r="W21" s="86" t="s">
        <v>101</v>
      </c>
      <c r="X21" s="86" t="s">
        <v>101</v>
      </c>
      <c r="Y21" s="86" t="s">
        <v>101</v>
      </c>
      <c r="Z21" s="86" t="s">
        <v>101</v>
      </c>
      <c r="AA21" s="27"/>
      <c r="AB21" s="86" t="s">
        <v>29</v>
      </c>
      <c r="AC21" s="86" t="s">
        <v>101</v>
      </c>
      <c r="AD21" s="86" t="s">
        <v>101</v>
      </c>
      <c r="AE21" s="86" t="s">
        <v>101</v>
      </c>
      <c r="AF21" s="86" t="s">
        <v>101</v>
      </c>
      <c r="AG21" s="86" t="s">
        <v>101</v>
      </c>
      <c r="AH21" s="27"/>
      <c r="AI21" s="86" t="s">
        <v>29</v>
      </c>
      <c r="AJ21" s="73">
        <f t="shared" si="3"/>
        <v>23.5</v>
      </c>
      <c r="AK21" s="80">
        <f>COUNTIF(E21:AI21,"X")+COUNTIF(E21:AI21,"1/2")/2+COUNTIF(E21:AI21,"P/2")/2+COUNTIF(E21:AI21,"K/2")/2</f>
        <v>23.5</v>
      </c>
      <c r="AL21" s="80">
        <f>COUNTIF(E21:AI21,"P")+COUNTIF(E21:AI21,"P/2")/2</f>
        <v>0</v>
      </c>
      <c r="AM21" s="80">
        <f>COUNTIF(E21:AI21,"L")</f>
        <v>0</v>
      </c>
      <c r="AN21" s="24"/>
    </row>
    <row r="22" spans="1:40" ht="18" customHeight="1" x14ac:dyDescent="0.25">
      <c r="A22" s="25">
        <v>14</v>
      </c>
      <c r="B22" s="127"/>
      <c r="C22" s="127" t="s">
        <v>138</v>
      </c>
      <c r="D22" s="127" t="s">
        <v>139</v>
      </c>
      <c r="E22" s="86" t="s">
        <v>101</v>
      </c>
      <c r="F22" s="27"/>
      <c r="G22" s="86" t="s">
        <v>29</v>
      </c>
      <c r="H22" s="86" t="s">
        <v>101</v>
      </c>
      <c r="I22" s="86" t="s">
        <v>101</v>
      </c>
      <c r="J22" s="86" t="s">
        <v>101</v>
      </c>
      <c r="K22" s="86" t="s">
        <v>101</v>
      </c>
      <c r="L22" s="86" t="s">
        <v>101</v>
      </c>
      <c r="M22" s="27"/>
      <c r="N22" s="86" t="s">
        <v>29</v>
      </c>
      <c r="O22" s="86" t="s">
        <v>101</v>
      </c>
      <c r="P22" s="86" t="s">
        <v>101</v>
      </c>
      <c r="Q22" s="86" t="s">
        <v>101</v>
      </c>
      <c r="R22" s="86" t="s">
        <v>101</v>
      </c>
      <c r="S22" s="86" t="s">
        <v>101</v>
      </c>
      <c r="T22" s="27"/>
      <c r="U22" s="86" t="s">
        <v>29</v>
      </c>
      <c r="V22" s="86" t="s">
        <v>101</v>
      </c>
      <c r="W22" s="86" t="s">
        <v>101</v>
      </c>
      <c r="X22" s="86" t="s">
        <v>101</v>
      </c>
      <c r="Y22" s="86" t="s">
        <v>101</v>
      </c>
      <c r="Z22" s="86" t="s">
        <v>101</v>
      </c>
      <c r="AA22" s="27"/>
      <c r="AB22" s="86" t="s">
        <v>29</v>
      </c>
      <c r="AC22" s="86" t="s">
        <v>101</v>
      </c>
      <c r="AD22" s="86" t="s">
        <v>101</v>
      </c>
      <c r="AE22" s="86" t="s">
        <v>101</v>
      </c>
      <c r="AF22" s="86" t="s">
        <v>101</v>
      </c>
      <c r="AG22" s="86" t="s">
        <v>101</v>
      </c>
      <c r="AH22" s="27"/>
      <c r="AI22" s="86" t="s">
        <v>29</v>
      </c>
      <c r="AJ22" s="73">
        <f t="shared" si="3"/>
        <v>23.5</v>
      </c>
      <c r="AK22" s="80">
        <f>COUNTIF(E22:AI22,"X")+COUNTIF(E22:AI22,"1/2")/2+COUNTIF(E22:AI22,"P/2")/2+COUNTIF(E22:AI22,"K/2")/2</f>
        <v>23.5</v>
      </c>
      <c r="AL22" s="80">
        <f>COUNTIF(E22:AI22,"P")+COUNTIF(E22:AI22,"P/2")/2</f>
        <v>0</v>
      </c>
      <c r="AM22" s="80">
        <f>COUNTIF(E22:AI22,"L")</f>
        <v>0</v>
      </c>
      <c r="AN22" s="24"/>
    </row>
    <row r="23" spans="1:40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98"/>
      <c r="AC23" s="5"/>
      <c r="AD23" s="5"/>
      <c r="AE23" s="5"/>
      <c r="AF23" s="5"/>
      <c r="AG23" s="5"/>
      <c r="AH23" s="5"/>
      <c r="AI23" s="5"/>
      <c r="AJ23" s="81"/>
      <c r="AK23" s="5"/>
      <c r="AL23" s="5"/>
      <c r="AM23" s="5"/>
      <c r="AN23" s="4"/>
    </row>
    <row r="24" spans="1:40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98"/>
      <c r="AC24" s="5"/>
      <c r="AD24" s="5"/>
      <c r="AE24" s="5"/>
      <c r="AF24" s="5"/>
      <c r="AG24" s="5"/>
      <c r="AH24" s="5"/>
      <c r="AI24" s="5"/>
      <c r="AJ24" s="81"/>
      <c r="AK24" s="5"/>
      <c r="AL24" s="5"/>
      <c r="AM24" s="5"/>
      <c r="AN24" s="4"/>
    </row>
    <row r="25" spans="1:4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6" t="s">
        <v>113</v>
      </c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4"/>
    </row>
    <row r="26" spans="1:40" x14ac:dyDescent="0.25">
      <c r="A26" s="41"/>
      <c r="B26" s="41"/>
      <c r="C26" s="129" t="s">
        <v>97</v>
      </c>
      <c r="D26" s="41"/>
      <c r="E26" s="4"/>
      <c r="F26" s="4"/>
      <c r="G26" s="4"/>
      <c r="H26" s="129"/>
      <c r="I26" s="4"/>
      <c r="J26" s="4"/>
      <c r="K26" s="4"/>
      <c r="L26" s="129" t="s">
        <v>98</v>
      </c>
      <c r="M26" s="41"/>
      <c r="N26" s="41"/>
      <c r="O26" s="41"/>
      <c r="P26" s="41"/>
      <c r="Q26" s="41"/>
      <c r="R26" s="4"/>
      <c r="S26" s="41"/>
      <c r="T26" s="41"/>
      <c r="U26" s="41"/>
      <c r="V26" s="129"/>
      <c r="W26" s="41"/>
      <c r="X26" s="41"/>
      <c r="Y26" s="4"/>
      <c r="Z26" s="41"/>
      <c r="AA26" s="41"/>
      <c r="AB26" s="156" t="s">
        <v>99</v>
      </c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41"/>
    </row>
    <row r="27" spans="1:4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29"/>
      <c r="AK27" s="4"/>
      <c r="AL27" s="4"/>
      <c r="AM27" s="4"/>
      <c r="AN27" s="4"/>
    </row>
    <row r="28" spans="1:4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29"/>
      <c r="AK28" s="4"/>
      <c r="AL28" s="4"/>
      <c r="AM28" s="4"/>
      <c r="AN28" s="4"/>
    </row>
    <row r="29" spans="1:40" x14ac:dyDescent="0.25">
      <c r="A29" s="4"/>
      <c r="B29" s="4"/>
      <c r="C29" s="4"/>
      <c r="D29" s="4"/>
      <c r="E29" s="4"/>
      <c r="F29" s="41"/>
      <c r="G29" s="41"/>
      <c r="H29" s="41"/>
      <c r="I29" s="41"/>
      <c r="J29" s="41"/>
      <c r="K29" s="4"/>
      <c r="L29" s="41"/>
      <c r="M29" s="41"/>
      <c r="N29" s="41"/>
      <c r="O29" s="41"/>
      <c r="P29" s="41"/>
      <c r="Q29" s="41"/>
      <c r="R29" s="4"/>
      <c r="S29" s="41"/>
      <c r="T29" s="41"/>
      <c r="U29" s="41"/>
      <c r="V29" s="41"/>
      <c r="W29" s="41"/>
      <c r="X29" s="41"/>
      <c r="Y29" s="4"/>
      <c r="Z29" s="41"/>
      <c r="AA29" s="4"/>
      <c r="AB29" s="4"/>
      <c r="AC29" s="41"/>
      <c r="AD29" s="4"/>
      <c r="AE29" s="4"/>
      <c r="AF29" s="4"/>
      <c r="AG29" s="4"/>
      <c r="AH29" s="4"/>
      <c r="AI29" s="4"/>
      <c r="AJ29" s="129"/>
      <c r="AK29" s="4"/>
      <c r="AL29" s="4"/>
      <c r="AM29" s="4"/>
      <c r="AN29" s="4"/>
    </row>
    <row r="30" spans="1:40" x14ac:dyDescent="0.25">
      <c r="A30" s="4"/>
      <c r="B30" s="4"/>
      <c r="C30" s="4"/>
      <c r="D30" s="4"/>
      <c r="E30" s="4"/>
      <c r="F30" s="41"/>
      <c r="G30" s="41"/>
      <c r="H30" s="41"/>
      <c r="I30" s="41"/>
      <c r="J30" s="41"/>
      <c r="K30" s="4"/>
      <c r="L30" s="41"/>
      <c r="M30" s="41"/>
      <c r="N30" s="41"/>
      <c r="O30" s="41"/>
      <c r="P30" s="41"/>
      <c r="Q30" s="41"/>
      <c r="R30" s="4"/>
      <c r="S30" s="41"/>
      <c r="T30" s="41"/>
      <c r="U30" s="41"/>
      <c r="V30" s="41"/>
      <c r="W30" s="41"/>
      <c r="X30" s="41"/>
      <c r="Y30" s="4"/>
      <c r="Z30" s="41"/>
      <c r="AA30" s="4"/>
      <c r="AB30" s="4"/>
      <c r="AC30" s="41"/>
      <c r="AD30" s="4"/>
      <c r="AE30" s="4"/>
      <c r="AF30" s="4"/>
      <c r="AG30" s="4"/>
      <c r="AH30" s="4"/>
      <c r="AI30" s="4"/>
      <c r="AJ30" s="129"/>
      <c r="AK30" s="4"/>
      <c r="AL30" s="4"/>
      <c r="AM30" s="4"/>
      <c r="AN30" s="4"/>
    </row>
    <row r="31" spans="1:40" x14ac:dyDescent="0.25">
      <c r="A31" s="4"/>
      <c r="B31" s="4"/>
      <c r="C31" s="4"/>
      <c r="D31" s="4"/>
      <c r="E31" s="4"/>
      <c r="F31" s="41"/>
      <c r="G31" s="41"/>
      <c r="H31" s="41"/>
      <c r="I31" s="41"/>
      <c r="J31" s="41"/>
      <c r="K31" s="4"/>
      <c r="L31" s="41"/>
      <c r="M31" s="41"/>
      <c r="N31" s="41"/>
      <c r="O31" s="41"/>
      <c r="P31" s="41"/>
      <c r="Q31" s="41"/>
      <c r="R31" s="4"/>
      <c r="S31" s="41"/>
      <c r="T31" s="41"/>
      <c r="U31" s="41"/>
      <c r="V31" s="41"/>
      <c r="W31" s="41"/>
      <c r="X31" s="41"/>
      <c r="Y31" s="4"/>
      <c r="Z31" s="41"/>
      <c r="AA31" s="4"/>
      <c r="AB31" s="4"/>
      <c r="AC31" s="41"/>
      <c r="AD31" s="4"/>
      <c r="AE31" s="4"/>
      <c r="AF31" s="4"/>
      <c r="AG31" s="4"/>
      <c r="AH31" s="4"/>
      <c r="AI31" s="4"/>
      <c r="AJ31" s="129"/>
      <c r="AK31" s="4"/>
      <c r="AL31" s="4"/>
      <c r="AM31" s="4"/>
      <c r="AN31" s="4"/>
    </row>
    <row r="32" spans="1:40" x14ac:dyDescent="0.25">
      <c r="A32" s="6"/>
      <c r="B32" s="6"/>
      <c r="C32" s="6"/>
      <c r="D32" s="6"/>
      <c r="E32" s="6"/>
      <c r="F32" s="82"/>
      <c r="G32" s="82"/>
      <c r="H32" s="82"/>
      <c r="I32" s="82"/>
      <c r="J32" s="82"/>
      <c r="K32" s="6"/>
      <c r="L32" s="82"/>
      <c r="M32" s="82"/>
      <c r="N32" s="82"/>
      <c r="O32" s="82"/>
      <c r="P32" s="82"/>
      <c r="Q32" s="82"/>
      <c r="R32" s="6"/>
      <c r="S32" s="82"/>
      <c r="T32" s="82"/>
      <c r="U32" s="82"/>
      <c r="V32" s="82"/>
      <c r="W32" s="82"/>
      <c r="X32" s="82"/>
      <c r="Y32" s="6"/>
      <c r="Z32" s="82"/>
      <c r="AA32" s="6"/>
      <c r="AB32" s="157" t="s">
        <v>100</v>
      </c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6"/>
    </row>
    <row r="33" spans="1:40" x14ac:dyDescent="0.25">
      <c r="A33" s="41" t="s">
        <v>101</v>
      </c>
      <c r="B33" s="41"/>
      <c r="C33" s="41" t="s">
        <v>102</v>
      </c>
      <c r="D33" s="4"/>
      <c r="E33" s="4"/>
      <c r="F33" s="41"/>
      <c r="G33" s="41"/>
      <c r="H33" s="41"/>
      <c r="I33" s="41"/>
      <c r="J33" s="41"/>
      <c r="K33" s="4"/>
      <c r="L33" s="41"/>
      <c r="M33" s="41"/>
      <c r="N33" s="41"/>
      <c r="O33" s="41"/>
      <c r="P33" s="41"/>
      <c r="Q33" s="41"/>
      <c r="R33" s="4"/>
      <c r="S33" s="41"/>
      <c r="T33" s="41"/>
      <c r="U33" s="41"/>
      <c r="V33" s="41"/>
      <c r="W33" s="41"/>
      <c r="X33" s="41"/>
      <c r="Y33" s="4"/>
      <c r="Z33" s="41"/>
      <c r="AA33" s="4"/>
      <c r="AB33" s="4"/>
      <c r="AC33" s="41"/>
      <c r="AD33" s="4"/>
      <c r="AE33" s="4"/>
      <c r="AF33" s="4"/>
      <c r="AG33" s="4"/>
      <c r="AH33" s="4"/>
      <c r="AI33" s="4"/>
      <c r="AJ33" s="129"/>
      <c r="AK33" s="4"/>
      <c r="AL33" s="4"/>
      <c r="AM33" s="4"/>
      <c r="AN33" s="4"/>
    </row>
    <row r="34" spans="1:40" x14ac:dyDescent="0.25">
      <c r="A34" s="41" t="s">
        <v>103</v>
      </c>
      <c r="B34" s="41"/>
      <c r="C34" s="41" t="s">
        <v>104</v>
      </c>
      <c r="D34" s="4"/>
      <c r="E34" s="4"/>
      <c r="F34" s="41"/>
      <c r="G34" s="41"/>
      <c r="H34" s="41"/>
      <c r="I34" s="41"/>
      <c r="J34" s="41"/>
      <c r="K34" s="4"/>
      <c r="L34" s="41"/>
      <c r="M34" s="41"/>
      <c r="N34" s="41"/>
      <c r="O34" s="41"/>
      <c r="P34" s="41"/>
      <c r="Q34" s="41"/>
      <c r="R34" s="4"/>
      <c r="S34" s="41"/>
      <c r="T34" s="41"/>
      <c r="U34" s="41"/>
      <c r="V34" s="41"/>
      <c r="W34" s="41"/>
      <c r="X34" s="41"/>
      <c r="Y34" s="4"/>
      <c r="Z34" s="41"/>
      <c r="AA34" s="4"/>
      <c r="AB34" s="4"/>
      <c r="AC34" s="41"/>
      <c r="AD34" s="4"/>
      <c r="AE34" s="4"/>
      <c r="AF34" s="4"/>
      <c r="AG34" s="4"/>
      <c r="AH34" s="4"/>
      <c r="AI34" s="4"/>
      <c r="AJ34" s="129"/>
      <c r="AK34" s="4"/>
      <c r="AL34" s="4"/>
      <c r="AM34" s="4"/>
      <c r="AN34" s="4"/>
    </row>
    <row r="35" spans="1:40" x14ac:dyDescent="0.25">
      <c r="A35" s="41" t="s">
        <v>105</v>
      </c>
      <c r="B35" s="41"/>
      <c r="C35" s="41" t="s">
        <v>106</v>
      </c>
      <c r="D35" s="4"/>
      <c r="E35" s="4"/>
      <c r="F35" s="41"/>
      <c r="G35" s="41"/>
      <c r="H35" s="41"/>
      <c r="I35" s="41"/>
      <c r="J35" s="41"/>
      <c r="K35" s="4"/>
      <c r="L35" s="41"/>
      <c r="M35" s="41"/>
      <c r="N35" s="41"/>
      <c r="O35" s="41"/>
      <c r="P35" s="41"/>
      <c r="Q35" s="41"/>
      <c r="R35" s="4"/>
      <c r="S35" s="41"/>
      <c r="T35" s="41"/>
      <c r="U35" s="41"/>
      <c r="V35" s="41"/>
      <c r="W35" s="41"/>
      <c r="X35" s="41"/>
      <c r="Y35" s="4"/>
      <c r="Z35" s="41"/>
      <c r="AA35" s="4"/>
      <c r="AB35" s="4"/>
      <c r="AC35" s="41"/>
      <c r="AD35" s="4"/>
      <c r="AE35" s="4"/>
      <c r="AF35" s="4"/>
      <c r="AG35" s="4"/>
      <c r="AH35" s="4"/>
      <c r="AI35" s="4"/>
      <c r="AJ35" s="129"/>
      <c r="AK35" s="4"/>
      <c r="AL35" s="4"/>
      <c r="AM35" s="4"/>
      <c r="AN35" s="4"/>
    </row>
    <row r="36" spans="1:40" x14ac:dyDescent="0.25">
      <c r="A36" s="83" t="s">
        <v>29</v>
      </c>
      <c r="B36" s="41"/>
      <c r="C36" s="41" t="s">
        <v>107</v>
      </c>
      <c r="D36" s="4"/>
      <c r="E36" s="4"/>
      <c r="F36" s="41"/>
      <c r="G36" s="41"/>
      <c r="H36" s="41"/>
      <c r="I36" s="41"/>
      <c r="J36" s="41"/>
      <c r="K36" s="4"/>
      <c r="L36" s="41"/>
      <c r="M36" s="41"/>
      <c r="N36" s="41"/>
      <c r="O36" s="41"/>
      <c r="P36" s="41"/>
      <c r="Q36" s="41"/>
      <c r="R36" s="4"/>
      <c r="S36" s="41"/>
      <c r="T36" s="41"/>
      <c r="U36" s="41"/>
      <c r="V36" s="41"/>
      <c r="W36" s="41"/>
      <c r="X36" s="41"/>
      <c r="Y36" s="4"/>
      <c r="Z36" s="41"/>
      <c r="AA36" s="4"/>
      <c r="AB36" s="4"/>
      <c r="AC36" s="41"/>
      <c r="AD36" s="4"/>
      <c r="AE36" s="4"/>
      <c r="AF36" s="4"/>
      <c r="AG36" s="4"/>
      <c r="AH36" s="4"/>
      <c r="AI36" s="4"/>
      <c r="AJ36" s="129"/>
      <c r="AK36" s="4"/>
      <c r="AL36" s="4"/>
      <c r="AM36" s="4"/>
      <c r="AN36" s="4"/>
    </row>
    <row r="37" spans="1:40" x14ac:dyDescent="0.25">
      <c r="A37" s="41" t="s">
        <v>108</v>
      </c>
      <c r="B37" s="41"/>
      <c r="C37" s="41" t="s">
        <v>20</v>
      </c>
      <c r="D37" s="4"/>
      <c r="E37" s="4"/>
      <c r="F37" s="41"/>
      <c r="G37" s="41"/>
      <c r="H37" s="41"/>
      <c r="I37" s="41"/>
      <c r="J37" s="41"/>
      <c r="K37" s="4"/>
      <c r="L37" s="41"/>
      <c r="M37" s="41"/>
      <c r="N37" s="41"/>
      <c r="O37" s="41"/>
      <c r="P37" s="41"/>
      <c r="Q37" s="41"/>
      <c r="R37" s="4"/>
      <c r="S37" s="41"/>
      <c r="T37" s="41"/>
      <c r="U37" s="41"/>
      <c r="V37" s="41"/>
      <c r="W37" s="41"/>
      <c r="X37" s="41"/>
      <c r="Y37" s="4"/>
      <c r="Z37" s="41"/>
      <c r="AA37" s="4"/>
      <c r="AB37" s="4"/>
      <c r="AC37" s="41"/>
      <c r="AD37" s="4"/>
      <c r="AE37" s="4"/>
      <c r="AF37" s="4"/>
      <c r="AG37" s="4"/>
      <c r="AH37" s="4"/>
      <c r="AI37" s="4"/>
      <c r="AJ37" s="129"/>
      <c r="AK37" s="4"/>
      <c r="AL37" s="4"/>
      <c r="AM37" s="4"/>
      <c r="AN37" s="4"/>
    </row>
    <row r="38" spans="1:40" x14ac:dyDescent="0.25">
      <c r="A38" s="41" t="s">
        <v>26</v>
      </c>
      <c r="B38" s="41"/>
      <c r="C38" s="41" t="s">
        <v>109</v>
      </c>
      <c r="D38" s="4"/>
      <c r="E38" s="4"/>
      <c r="F38" s="41"/>
      <c r="G38" s="41"/>
      <c r="H38" s="41"/>
      <c r="I38" s="41"/>
      <c r="J38" s="41"/>
      <c r="K38" s="4"/>
      <c r="L38" s="41"/>
      <c r="M38" s="41"/>
      <c r="N38" s="41"/>
      <c r="O38" s="41"/>
      <c r="P38" s="41"/>
      <c r="Q38" s="41"/>
      <c r="R38" s="4"/>
      <c r="S38" s="41"/>
      <c r="T38" s="41"/>
      <c r="U38" s="41"/>
      <c r="V38" s="41"/>
      <c r="W38" s="41"/>
      <c r="X38" s="41"/>
      <c r="Y38" s="4"/>
      <c r="Z38" s="41"/>
      <c r="AA38" s="4"/>
      <c r="AB38" s="4"/>
      <c r="AC38" s="41"/>
      <c r="AD38" s="4"/>
      <c r="AE38" s="4"/>
      <c r="AF38" s="4"/>
      <c r="AG38" s="4"/>
      <c r="AH38" s="4"/>
      <c r="AI38" s="4"/>
      <c r="AJ38" s="129"/>
      <c r="AK38" s="4"/>
      <c r="AL38" s="4"/>
      <c r="AM38" s="4"/>
      <c r="AN38" s="4"/>
    </row>
    <row r="39" spans="1:40" x14ac:dyDescent="0.25">
      <c r="A39" s="41" t="s">
        <v>69</v>
      </c>
      <c r="B39" s="4"/>
      <c r="C39" s="41" t="s">
        <v>110</v>
      </c>
      <c r="D39" s="4"/>
      <c r="E39" s="4"/>
      <c r="F39" s="41"/>
      <c r="G39" s="41"/>
      <c r="H39" s="41"/>
      <c r="I39" s="41"/>
      <c r="J39" s="41"/>
      <c r="K39" s="4"/>
      <c r="L39" s="41"/>
      <c r="M39" s="41"/>
      <c r="N39" s="41"/>
      <c r="O39" s="41"/>
      <c r="P39" s="41"/>
      <c r="Q39" s="41"/>
      <c r="R39" s="4"/>
      <c r="S39" s="41"/>
      <c r="T39" s="41"/>
      <c r="U39" s="41"/>
      <c r="V39" s="41"/>
      <c r="W39" s="41"/>
      <c r="X39" s="41"/>
      <c r="Y39" s="4"/>
      <c r="Z39" s="41"/>
      <c r="AA39" s="4"/>
      <c r="AB39" s="4"/>
      <c r="AC39" s="41"/>
      <c r="AD39" s="4"/>
      <c r="AE39" s="4"/>
      <c r="AF39" s="4"/>
      <c r="AG39" s="4"/>
      <c r="AH39" s="4"/>
      <c r="AI39" s="4"/>
      <c r="AJ39" s="129"/>
      <c r="AK39" s="4"/>
      <c r="AL39" s="4"/>
      <c r="AM39" s="4"/>
      <c r="AN39" s="4"/>
    </row>
    <row r="40" spans="1:40" x14ac:dyDescent="0.25">
      <c r="A40" s="41" t="s">
        <v>27</v>
      </c>
      <c r="B40" s="41"/>
      <c r="C40" s="41" t="s">
        <v>111</v>
      </c>
      <c r="D40" s="4"/>
      <c r="E40" s="4"/>
      <c r="F40" s="41"/>
      <c r="G40" s="41"/>
      <c r="H40" s="41"/>
      <c r="I40" s="41"/>
      <c r="J40" s="41"/>
      <c r="K40" s="4"/>
      <c r="L40" s="41"/>
      <c r="M40" s="41"/>
      <c r="N40" s="41"/>
      <c r="O40" s="41"/>
      <c r="P40" s="41"/>
      <c r="Q40" s="41"/>
      <c r="R40" s="4"/>
      <c r="S40" s="41"/>
      <c r="T40" s="41"/>
      <c r="U40" s="41"/>
      <c r="V40" s="41"/>
      <c r="W40" s="41"/>
      <c r="X40" s="41"/>
      <c r="Y40" s="4"/>
      <c r="Z40" s="41"/>
      <c r="AA40" s="4"/>
      <c r="AB40" s="4"/>
      <c r="AC40" s="41"/>
      <c r="AD40" s="4"/>
      <c r="AE40" s="4"/>
      <c r="AF40" s="4"/>
      <c r="AG40" s="4"/>
      <c r="AH40" s="4"/>
      <c r="AI40" s="4"/>
      <c r="AJ40" s="129"/>
      <c r="AK40" s="4"/>
      <c r="AL40" s="4"/>
      <c r="AM40" s="4"/>
      <c r="AN40" s="4"/>
    </row>
  </sheetData>
  <mergeCells count="17">
    <mergeCell ref="A1:A2"/>
    <mergeCell ref="B1:B2"/>
    <mergeCell ref="C1:C2"/>
    <mergeCell ref="D1:D2"/>
    <mergeCell ref="AJ1:AJ2"/>
    <mergeCell ref="AB25:AM25"/>
    <mergeCell ref="AB26:AM26"/>
    <mergeCell ref="AB32:AM32"/>
    <mergeCell ref="D5:AI5"/>
    <mergeCell ref="AN1:AN2"/>
    <mergeCell ref="E3:AI3"/>
    <mergeCell ref="E4:AI4"/>
    <mergeCell ref="E17:AI17"/>
    <mergeCell ref="AK1:AM1"/>
    <mergeCell ref="N12:AI12"/>
    <mergeCell ref="E15:N15"/>
    <mergeCell ref="M16:Q16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14:B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80" zoomScaleNormal="80" workbookViewId="0">
      <selection activeCell="AF14" sqref="AF14:AI14"/>
    </sheetView>
  </sheetViews>
  <sheetFormatPr defaultRowHeight="15" x14ac:dyDescent="0.25"/>
  <cols>
    <col min="2" max="2" width="9.85546875" customWidth="1"/>
    <col min="3" max="3" width="22.140625" customWidth="1"/>
    <col min="4" max="4" width="13.28515625" customWidth="1"/>
    <col min="5" max="35" width="4.5703125" customWidth="1"/>
  </cols>
  <sheetData>
    <row r="1" spans="1:40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14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13</v>
      </c>
      <c r="L1" s="1" t="s">
        <v>14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12</v>
      </c>
      <c r="R1" s="1" t="s">
        <v>13</v>
      </c>
      <c r="S1" s="1" t="s">
        <v>14</v>
      </c>
      <c r="T1" s="1" t="s">
        <v>8</v>
      </c>
      <c r="U1" s="1" t="s">
        <v>9</v>
      </c>
      <c r="V1" s="1" t="s">
        <v>10</v>
      </c>
      <c r="W1" s="1" t="s">
        <v>11</v>
      </c>
      <c r="X1" s="2" t="s">
        <v>12</v>
      </c>
      <c r="Y1" s="1" t="s">
        <v>13</v>
      </c>
      <c r="Z1" s="1" t="s">
        <v>14</v>
      </c>
      <c r="AA1" s="1" t="s">
        <v>8</v>
      </c>
      <c r="AB1" s="1" t="s">
        <v>9</v>
      </c>
      <c r="AC1" s="1" t="s">
        <v>10</v>
      </c>
      <c r="AD1" s="1" t="s">
        <v>11</v>
      </c>
      <c r="AE1" s="2" t="s">
        <v>12</v>
      </c>
      <c r="AF1" s="1" t="s">
        <v>13</v>
      </c>
      <c r="AG1" s="1" t="s">
        <v>14</v>
      </c>
      <c r="AH1" s="1" t="s">
        <v>8</v>
      </c>
      <c r="AI1" s="1" t="s">
        <v>9</v>
      </c>
      <c r="AJ1" s="161" t="s">
        <v>15</v>
      </c>
      <c r="AK1" s="159" t="s">
        <v>16</v>
      </c>
      <c r="AL1" s="160"/>
      <c r="AM1" s="160"/>
      <c r="AN1" s="161" t="s">
        <v>17</v>
      </c>
    </row>
    <row r="2" spans="1:40" ht="50.25" customHeight="1" x14ac:dyDescent="0.25">
      <c r="A2" s="165"/>
      <c r="B2" s="165"/>
      <c r="C2" s="165"/>
      <c r="D2" s="18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  <c r="AJ2" s="182"/>
      <c r="AK2" s="136" t="s">
        <v>18</v>
      </c>
      <c r="AL2" s="136" t="s">
        <v>19</v>
      </c>
      <c r="AM2" s="136" t="s">
        <v>20</v>
      </c>
      <c r="AN2" s="162"/>
    </row>
    <row r="3" spans="1:40" ht="19.5" customHeight="1" x14ac:dyDescent="0.25">
      <c r="A3" s="61"/>
      <c r="B3" s="45"/>
      <c r="C3" s="46" t="s">
        <v>74</v>
      </c>
      <c r="D3" s="47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48"/>
      <c r="AK3" s="49"/>
      <c r="AL3" s="49"/>
      <c r="AM3" s="49"/>
      <c r="AN3" s="65"/>
    </row>
    <row r="4" spans="1:40" ht="19.5" customHeight="1" x14ac:dyDescent="0.25">
      <c r="A4" s="138" t="s">
        <v>75</v>
      </c>
      <c r="B4" s="15"/>
      <c r="C4" s="15"/>
      <c r="D4" s="16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71"/>
      <c r="AK4" s="17"/>
      <c r="AL4" s="17"/>
      <c r="AM4" s="18"/>
      <c r="AN4" s="19"/>
    </row>
    <row r="5" spans="1:40" ht="19.5" customHeight="1" x14ac:dyDescent="0.25">
      <c r="B5" s="110" t="s">
        <v>76</v>
      </c>
      <c r="C5" s="111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93"/>
      <c r="AK5" s="10"/>
      <c r="AL5" s="10"/>
      <c r="AM5" s="10"/>
      <c r="AN5" s="24"/>
    </row>
    <row r="6" spans="1:40" ht="18" customHeight="1" x14ac:dyDescent="0.25">
      <c r="A6" s="25" t="s">
        <v>22</v>
      </c>
      <c r="B6" s="20">
        <v>114303</v>
      </c>
      <c r="C6" s="22" t="s">
        <v>77</v>
      </c>
      <c r="D6" s="90" t="s">
        <v>78</v>
      </c>
      <c r="E6" s="86" t="s">
        <v>101</v>
      </c>
      <c r="F6" s="86" t="s">
        <v>101</v>
      </c>
      <c r="G6" s="86" t="s">
        <v>101</v>
      </c>
      <c r="H6" s="86" t="s">
        <v>101</v>
      </c>
      <c r="I6" s="86" t="s">
        <v>101</v>
      </c>
      <c r="J6" s="27"/>
      <c r="K6" s="86" t="s">
        <v>29</v>
      </c>
      <c r="L6" s="86" t="s">
        <v>101</v>
      </c>
      <c r="M6" s="86" t="s">
        <v>101</v>
      </c>
      <c r="N6" s="86" t="s">
        <v>101</v>
      </c>
      <c r="O6" s="86" t="s">
        <v>101</v>
      </c>
      <c r="P6" s="86" t="s">
        <v>101</v>
      </c>
      <c r="Q6" s="27"/>
      <c r="R6" s="86" t="s">
        <v>29</v>
      </c>
      <c r="S6" s="86" t="s">
        <v>101</v>
      </c>
      <c r="T6" s="86" t="s">
        <v>101</v>
      </c>
      <c r="U6" s="86" t="s">
        <v>101</v>
      </c>
      <c r="V6" s="86" t="s">
        <v>101</v>
      </c>
      <c r="W6" s="86" t="s">
        <v>101</v>
      </c>
      <c r="X6" s="27"/>
      <c r="Y6" s="86" t="s">
        <v>29</v>
      </c>
      <c r="Z6" s="86" t="s">
        <v>101</v>
      </c>
      <c r="AA6" s="86" t="s">
        <v>101</v>
      </c>
      <c r="AB6" s="86" t="s">
        <v>101</v>
      </c>
      <c r="AC6" s="86" t="s">
        <v>101</v>
      </c>
      <c r="AD6" s="86" t="s">
        <v>101</v>
      </c>
      <c r="AE6" s="27"/>
      <c r="AF6" s="86" t="s">
        <v>29</v>
      </c>
      <c r="AG6" s="86" t="s">
        <v>101</v>
      </c>
      <c r="AH6" s="86" t="s">
        <v>101</v>
      </c>
      <c r="AI6" s="86" t="s">
        <v>101</v>
      </c>
      <c r="AJ6" s="94">
        <f>AK6+AL6+AM6</f>
        <v>25</v>
      </c>
      <c r="AK6" s="10">
        <f>COUNTIF(E6:AI6,"X")+COUNTIF(E6:AI6,"1/2")/2+COUNTIF(E6:AI6,"P/2")/2+COUNTIF(E6:AI6,"K/2")/2</f>
        <v>25</v>
      </c>
      <c r="AL6" s="10">
        <f>COUNTIF(E6:AI6,"P")+COUNTIF(E6:AI6,"P/2")/2</f>
        <v>0</v>
      </c>
      <c r="AM6" s="10">
        <f>COUNTIF(E6:AI6,"L")</f>
        <v>0</v>
      </c>
      <c r="AN6" s="24"/>
    </row>
    <row r="7" spans="1:40" ht="18" customHeight="1" x14ac:dyDescent="0.25">
      <c r="A7" s="25" t="s">
        <v>30</v>
      </c>
      <c r="B7" s="20">
        <v>114301</v>
      </c>
      <c r="C7" s="22" t="s">
        <v>79</v>
      </c>
      <c r="D7" s="90" t="s">
        <v>80</v>
      </c>
      <c r="E7" s="86" t="s">
        <v>101</v>
      </c>
      <c r="F7" s="86" t="s">
        <v>101</v>
      </c>
      <c r="G7" s="86" t="s">
        <v>101</v>
      </c>
      <c r="H7" s="86" t="s">
        <v>101</v>
      </c>
      <c r="I7" s="86" t="s">
        <v>101</v>
      </c>
      <c r="J7" s="27"/>
      <c r="K7" s="86" t="s">
        <v>29</v>
      </c>
      <c r="L7" s="86" t="s">
        <v>101</v>
      </c>
      <c r="M7" s="86" t="s">
        <v>101</v>
      </c>
      <c r="N7" s="86" t="s">
        <v>101</v>
      </c>
      <c r="O7" s="86" t="s">
        <v>101</v>
      </c>
      <c r="P7" s="86" t="s">
        <v>101</v>
      </c>
      <c r="Q7" s="27"/>
      <c r="R7" s="86" t="s">
        <v>29</v>
      </c>
      <c r="S7" s="86" t="s">
        <v>101</v>
      </c>
      <c r="T7" s="86" t="s">
        <v>101</v>
      </c>
      <c r="U7" s="86" t="s">
        <v>101</v>
      </c>
      <c r="V7" s="86" t="s">
        <v>101</v>
      </c>
      <c r="W7" s="86" t="s">
        <v>101</v>
      </c>
      <c r="X7" s="27"/>
      <c r="Y7" s="86" t="s">
        <v>29</v>
      </c>
      <c r="Z7" s="86" t="s">
        <v>101</v>
      </c>
      <c r="AA7" s="86" t="s">
        <v>101</v>
      </c>
      <c r="AB7" s="86" t="s">
        <v>101</v>
      </c>
      <c r="AC7" s="86" t="s">
        <v>101</v>
      </c>
      <c r="AD7" s="86" t="s">
        <v>101</v>
      </c>
      <c r="AE7" s="27"/>
      <c r="AF7" s="86" t="s">
        <v>29</v>
      </c>
      <c r="AG7" s="86" t="s">
        <v>101</v>
      </c>
      <c r="AH7" s="86" t="s">
        <v>101</v>
      </c>
      <c r="AI7" s="86" t="s">
        <v>101</v>
      </c>
      <c r="AJ7" s="94">
        <f t="shared" ref="AJ7:AJ17" si="0">AK7+AL7+AM7</f>
        <v>25</v>
      </c>
      <c r="AK7" s="10">
        <f t="shared" ref="AK7:AK17" si="1">COUNTIF(E7:AI7,"X")+COUNTIF(E7:AI7,"1/2")/2+COUNTIF(E7:AI7,"P/2")/2+COUNTIF(E7:AI7,"K/2")/2</f>
        <v>25</v>
      </c>
      <c r="AL7" s="10">
        <f t="shared" ref="AL7:AL17" si="2">COUNTIF(E7:AI7,"P")+COUNTIF(E7:AI7,"P/2")/2</f>
        <v>0</v>
      </c>
      <c r="AM7" s="10">
        <f t="shared" ref="AM7:AM17" si="3">COUNTIF(E7:AI7,"L")</f>
        <v>0</v>
      </c>
      <c r="AN7" s="24"/>
    </row>
    <row r="8" spans="1:40" ht="18" customHeight="1" x14ac:dyDescent="0.25">
      <c r="A8" s="25" t="s">
        <v>33</v>
      </c>
      <c r="B8" s="20">
        <v>114302</v>
      </c>
      <c r="C8" s="22" t="s">
        <v>128</v>
      </c>
      <c r="D8" s="90" t="s">
        <v>80</v>
      </c>
      <c r="E8" s="86" t="s">
        <v>101</v>
      </c>
      <c r="F8" s="86" t="s">
        <v>101</v>
      </c>
      <c r="G8" s="86" t="s">
        <v>101</v>
      </c>
      <c r="H8" s="86" t="s">
        <v>101</v>
      </c>
      <c r="I8" s="86" t="s">
        <v>101</v>
      </c>
      <c r="J8" s="27"/>
      <c r="K8" s="86" t="s">
        <v>29</v>
      </c>
      <c r="L8" s="86" t="s">
        <v>101</v>
      </c>
      <c r="M8" s="86" t="s">
        <v>101</v>
      </c>
      <c r="N8" s="86" t="s">
        <v>101</v>
      </c>
      <c r="O8" s="86" t="s">
        <v>101</v>
      </c>
      <c r="P8" s="125" t="s">
        <v>26</v>
      </c>
      <c r="Q8" s="27"/>
      <c r="R8" s="86" t="s">
        <v>29</v>
      </c>
      <c r="S8" s="86" t="s">
        <v>101</v>
      </c>
      <c r="T8" s="86" t="s">
        <v>101</v>
      </c>
      <c r="U8" s="86" t="s">
        <v>101</v>
      </c>
      <c r="V8" s="86" t="s">
        <v>101</v>
      </c>
      <c r="W8" s="86" t="s">
        <v>101</v>
      </c>
      <c r="X8" s="27"/>
      <c r="Y8" s="86" t="s">
        <v>29</v>
      </c>
      <c r="Z8" s="86" t="s">
        <v>101</v>
      </c>
      <c r="AA8" s="86" t="s">
        <v>101</v>
      </c>
      <c r="AB8" s="86" t="s">
        <v>101</v>
      </c>
      <c r="AC8" s="86" t="s">
        <v>101</v>
      </c>
      <c r="AD8" s="86" t="s">
        <v>101</v>
      </c>
      <c r="AE8" s="27"/>
      <c r="AF8" s="86" t="s">
        <v>29</v>
      </c>
      <c r="AG8" s="86" t="s">
        <v>101</v>
      </c>
      <c r="AH8" s="86" t="s">
        <v>101</v>
      </c>
      <c r="AI8" s="86" t="s">
        <v>101</v>
      </c>
      <c r="AJ8" s="94">
        <f t="shared" si="0"/>
        <v>25</v>
      </c>
      <c r="AK8" s="10">
        <f>COUNTIF(E8:AI8,"X")+COUNTIF(E8:AI8,"1/2")/2+COUNTIF(E8:AI8,"P/2")/2+COUNTIF(E8:AI8,"K/2")/2</f>
        <v>24</v>
      </c>
      <c r="AL8" s="10">
        <f t="shared" si="2"/>
        <v>1</v>
      </c>
      <c r="AM8" s="10">
        <f t="shared" si="3"/>
        <v>0</v>
      </c>
      <c r="AN8" s="24"/>
    </row>
    <row r="9" spans="1:40" ht="18" customHeight="1" x14ac:dyDescent="0.25">
      <c r="A9" s="25" t="s">
        <v>36</v>
      </c>
      <c r="B9" s="20">
        <v>114304</v>
      </c>
      <c r="C9" s="22" t="s">
        <v>82</v>
      </c>
      <c r="D9" s="90" t="s">
        <v>80</v>
      </c>
      <c r="E9" s="86" t="s">
        <v>101</v>
      </c>
      <c r="F9" s="86" t="s">
        <v>101</v>
      </c>
      <c r="G9" s="86" t="s">
        <v>101</v>
      </c>
      <c r="H9" s="86" t="s">
        <v>101</v>
      </c>
      <c r="I9" s="86" t="s">
        <v>101</v>
      </c>
      <c r="J9" s="27"/>
      <c r="K9" s="86" t="s">
        <v>29</v>
      </c>
      <c r="L9" s="86" t="s">
        <v>101</v>
      </c>
      <c r="M9" s="86" t="s">
        <v>101</v>
      </c>
      <c r="N9" s="86" t="s">
        <v>101</v>
      </c>
      <c r="O9" s="86" t="s">
        <v>101</v>
      </c>
      <c r="P9" s="86" t="s">
        <v>101</v>
      </c>
      <c r="Q9" s="27"/>
      <c r="R9" s="86" t="s">
        <v>29</v>
      </c>
      <c r="S9" s="125" t="s">
        <v>26</v>
      </c>
      <c r="T9" s="125" t="s">
        <v>26</v>
      </c>
      <c r="U9" s="86" t="s">
        <v>101</v>
      </c>
      <c r="V9" s="86" t="s">
        <v>101</v>
      </c>
      <c r="W9" s="86" t="s">
        <v>101</v>
      </c>
      <c r="X9" s="27"/>
      <c r="Y9" s="86" t="s">
        <v>29</v>
      </c>
      <c r="Z9" s="86" t="s">
        <v>101</v>
      </c>
      <c r="AA9" s="86" t="s">
        <v>101</v>
      </c>
      <c r="AB9" s="86" t="s">
        <v>101</v>
      </c>
      <c r="AC9" s="86" t="s">
        <v>101</v>
      </c>
      <c r="AD9" s="86" t="s">
        <v>101</v>
      </c>
      <c r="AE9" s="27"/>
      <c r="AF9" s="86" t="s">
        <v>29</v>
      </c>
      <c r="AG9" s="86" t="s">
        <v>101</v>
      </c>
      <c r="AH9" s="86" t="s">
        <v>101</v>
      </c>
      <c r="AI9" s="86" t="s">
        <v>101</v>
      </c>
      <c r="AJ9" s="94">
        <f t="shared" si="0"/>
        <v>25</v>
      </c>
      <c r="AK9" s="10">
        <f t="shared" si="1"/>
        <v>23</v>
      </c>
      <c r="AL9" s="10">
        <f t="shared" si="2"/>
        <v>2</v>
      </c>
      <c r="AM9" s="10">
        <f t="shared" si="3"/>
        <v>0</v>
      </c>
      <c r="AN9" s="24"/>
    </row>
    <row r="10" spans="1:40" ht="18" customHeight="1" x14ac:dyDescent="0.25">
      <c r="A10" s="25" t="s">
        <v>39</v>
      </c>
      <c r="B10" s="20">
        <v>114305</v>
      </c>
      <c r="C10" s="22" t="s">
        <v>83</v>
      </c>
      <c r="D10" s="90" t="s">
        <v>80</v>
      </c>
      <c r="E10" s="86" t="s">
        <v>101</v>
      </c>
      <c r="F10" s="86" t="s">
        <v>101</v>
      </c>
      <c r="G10" s="86" t="s">
        <v>101</v>
      </c>
      <c r="H10" s="86" t="s">
        <v>101</v>
      </c>
      <c r="I10" s="86" t="s">
        <v>101</v>
      </c>
      <c r="J10" s="27"/>
      <c r="K10" s="86" t="s">
        <v>29</v>
      </c>
      <c r="L10" s="86" t="s">
        <v>101</v>
      </c>
      <c r="M10" s="86" t="s">
        <v>101</v>
      </c>
      <c r="N10" s="86" t="s">
        <v>101</v>
      </c>
      <c r="O10" s="86" t="s">
        <v>101</v>
      </c>
      <c r="P10" s="86" t="s">
        <v>101</v>
      </c>
      <c r="Q10" s="27"/>
      <c r="R10" s="86" t="s">
        <v>29</v>
      </c>
      <c r="S10" s="86" t="s">
        <v>101</v>
      </c>
      <c r="T10" s="86" t="s">
        <v>101</v>
      </c>
      <c r="U10" s="86" t="s">
        <v>101</v>
      </c>
      <c r="V10" s="86" t="s">
        <v>101</v>
      </c>
      <c r="W10" s="86" t="s">
        <v>101</v>
      </c>
      <c r="X10" s="27"/>
      <c r="Y10" s="86" t="s">
        <v>29</v>
      </c>
      <c r="Z10" s="86" t="s">
        <v>101</v>
      </c>
      <c r="AA10" s="86" t="s">
        <v>101</v>
      </c>
      <c r="AB10" s="86" t="s">
        <v>101</v>
      </c>
      <c r="AC10" s="86" t="s">
        <v>101</v>
      </c>
      <c r="AD10" s="86" t="s">
        <v>101</v>
      </c>
      <c r="AE10" s="27"/>
      <c r="AF10" s="125" t="s">
        <v>27</v>
      </c>
      <c r="AG10" s="86" t="s">
        <v>101</v>
      </c>
      <c r="AH10" s="86" t="s">
        <v>101</v>
      </c>
      <c r="AI10" s="86" t="s">
        <v>101</v>
      </c>
      <c r="AJ10" s="94">
        <f>AK10+AL10+AM10</f>
        <v>25</v>
      </c>
      <c r="AK10" s="10">
        <v>24.5</v>
      </c>
      <c r="AL10" s="10">
        <f t="shared" si="2"/>
        <v>0.5</v>
      </c>
      <c r="AM10" s="10">
        <f t="shared" si="3"/>
        <v>0</v>
      </c>
      <c r="AN10" s="24"/>
    </row>
    <row r="11" spans="1:40" ht="21.75" customHeight="1" x14ac:dyDescent="0.25">
      <c r="A11" s="25" t="s">
        <v>43</v>
      </c>
      <c r="B11" s="25">
        <v>114328</v>
      </c>
      <c r="C11" s="40" t="s">
        <v>126</v>
      </c>
      <c r="D11" s="26" t="s">
        <v>80</v>
      </c>
      <c r="E11" s="86" t="s">
        <v>101</v>
      </c>
      <c r="F11" s="86" t="s">
        <v>101</v>
      </c>
      <c r="G11" s="86" t="s">
        <v>101</v>
      </c>
      <c r="H11" s="86" t="s">
        <v>101</v>
      </c>
      <c r="I11" s="86" t="s">
        <v>101</v>
      </c>
      <c r="J11" s="27"/>
      <c r="K11" s="86" t="s">
        <v>29</v>
      </c>
      <c r="L11" s="86" t="s">
        <v>101</v>
      </c>
      <c r="M11" s="125" t="s">
        <v>27</v>
      </c>
      <c r="N11" s="86" t="s">
        <v>101</v>
      </c>
      <c r="O11" s="86" t="s">
        <v>101</v>
      </c>
      <c r="P11" s="86" t="s">
        <v>101</v>
      </c>
      <c r="Q11" s="27"/>
      <c r="R11" s="86" t="s">
        <v>29</v>
      </c>
      <c r="S11" s="86" t="s">
        <v>101</v>
      </c>
      <c r="T11" s="86" t="s">
        <v>101</v>
      </c>
      <c r="U11" s="86" t="s">
        <v>101</v>
      </c>
      <c r="V11" s="86" t="s">
        <v>101</v>
      </c>
      <c r="W11" s="86" t="s">
        <v>101</v>
      </c>
      <c r="X11" s="27"/>
      <c r="Y11" s="86" t="s">
        <v>29</v>
      </c>
      <c r="Z11" s="86" t="s">
        <v>101</v>
      </c>
      <c r="AA11" s="211"/>
      <c r="AB11" s="212"/>
      <c r="AC11" s="212"/>
      <c r="AD11" s="212"/>
      <c r="AE11" s="212"/>
      <c r="AF11" s="212"/>
      <c r="AG11" s="212"/>
      <c r="AH11" s="212"/>
      <c r="AI11" s="213"/>
      <c r="AJ11" s="94">
        <f>AK11+AL11+AM11</f>
        <v>17.5</v>
      </c>
      <c r="AK11" s="10">
        <f t="shared" si="1"/>
        <v>17</v>
      </c>
      <c r="AL11" s="10">
        <f t="shared" si="2"/>
        <v>0.5</v>
      </c>
      <c r="AM11" s="10">
        <f t="shared" si="3"/>
        <v>0</v>
      </c>
      <c r="AN11" s="56"/>
    </row>
    <row r="12" spans="1:40" ht="18" customHeight="1" x14ac:dyDescent="0.25">
      <c r="A12" s="25" t="s">
        <v>47</v>
      </c>
      <c r="B12" s="25"/>
      <c r="C12" s="24" t="s">
        <v>129</v>
      </c>
      <c r="D12" s="26" t="s">
        <v>80</v>
      </c>
      <c r="E12" s="86" t="s">
        <v>101</v>
      </c>
      <c r="F12" s="86" t="s">
        <v>101</v>
      </c>
      <c r="G12" s="86" t="s">
        <v>101</v>
      </c>
      <c r="H12" s="86" t="s">
        <v>101</v>
      </c>
      <c r="I12" s="86" t="s">
        <v>101</v>
      </c>
      <c r="J12" s="27"/>
      <c r="K12" s="86" t="s">
        <v>29</v>
      </c>
      <c r="L12" s="86" t="s">
        <v>101</v>
      </c>
      <c r="M12" s="86" t="s">
        <v>101</v>
      </c>
      <c r="N12" s="86" t="s">
        <v>101</v>
      </c>
      <c r="O12" s="86" t="s">
        <v>101</v>
      </c>
      <c r="P12" s="86" t="s">
        <v>101</v>
      </c>
      <c r="Q12" s="27"/>
      <c r="R12" s="86" t="s">
        <v>29</v>
      </c>
      <c r="S12" s="86" t="s">
        <v>101</v>
      </c>
      <c r="T12" s="86" t="s">
        <v>101</v>
      </c>
      <c r="U12" s="86" t="s">
        <v>101</v>
      </c>
      <c r="V12" s="86" t="s">
        <v>101</v>
      </c>
      <c r="W12" s="86" t="s">
        <v>101</v>
      </c>
      <c r="X12" s="27"/>
      <c r="Y12" s="86" t="s">
        <v>29</v>
      </c>
      <c r="Z12" s="86" t="s">
        <v>101</v>
      </c>
      <c r="AA12" s="86" t="s">
        <v>101</v>
      </c>
      <c r="AB12" s="86" t="s">
        <v>101</v>
      </c>
      <c r="AC12" s="86" t="s">
        <v>101</v>
      </c>
      <c r="AD12" s="86" t="s">
        <v>101</v>
      </c>
      <c r="AE12" s="27"/>
      <c r="AF12" s="86" t="s">
        <v>29</v>
      </c>
      <c r="AG12" s="86" t="s">
        <v>101</v>
      </c>
      <c r="AH12" s="86" t="s">
        <v>101</v>
      </c>
      <c r="AI12" s="86" t="s">
        <v>101</v>
      </c>
      <c r="AJ12" s="94">
        <f t="shared" si="0"/>
        <v>25</v>
      </c>
      <c r="AK12" s="10">
        <f t="shared" si="1"/>
        <v>25</v>
      </c>
      <c r="AL12" s="10">
        <f t="shared" si="2"/>
        <v>0</v>
      </c>
      <c r="AM12" s="10">
        <f t="shared" si="3"/>
        <v>0</v>
      </c>
      <c r="AN12" s="114"/>
    </row>
    <row r="13" spans="1:40" ht="18" customHeight="1" x14ac:dyDescent="0.25">
      <c r="A13" s="25" t="s">
        <v>50</v>
      </c>
      <c r="B13" s="13" t="s">
        <v>61</v>
      </c>
      <c r="C13" s="40" t="s">
        <v>125</v>
      </c>
      <c r="D13" s="89" t="s">
        <v>63</v>
      </c>
      <c r="E13" s="86" t="s">
        <v>101</v>
      </c>
      <c r="F13" s="86" t="s">
        <v>101</v>
      </c>
      <c r="G13" s="86" t="s">
        <v>101</v>
      </c>
      <c r="H13" s="86" t="s">
        <v>101</v>
      </c>
      <c r="I13" s="86" t="s">
        <v>101</v>
      </c>
      <c r="J13" s="27"/>
      <c r="K13" s="86" t="s">
        <v>29</v>
      </c>
      <c r="L13" s="86" t="s">
        <v>101</v>
      </c>
      <c r="M13" s="86" t="s">
        <v>101</v>
      </c>
      <c r="N13" s="86" t="s">
        <v>101</v>
      </c>
      <c r="O13" s="86" t="s">
        <v>101</v>
      </c>
      <c r="P13" s="86" t="s">
        <v>101</v>
      </c>
      <c r="Q13" s="27"/>
      <c r="R13" s="86" t="s">
        <v>29</v>
      </c>
      <c r="S13" s="125" t="s">
        <v>27</v>
      </c>
      <c r="T13" s="86" t="s">
        <v>101</v>
      </c>
      <c r="U13" s="86" t="s">
        <v>101</v>
      </c>
      <c r="V13" s="86" t="s">
        <v>101</v>
      </c>
      <c r="W13" s="86" t="s">
        <v>101</v>
      </c>
      <c r="X13" s="27"/>
      <c r="Y13" s="86" t="s">
        <v>29</v>
      </c>
      <c r="Z13" s="86" t="s">
        <v>101</v>
      </c>
      <c r="AA13" s="86" t="s">
        <v>101</v>
      </c>
      <c r="AB13" s="86" t="s">
        <v>101</v>
      </c>
      <c r="AC13" s="86" t="s">
        <v>101</v>
      </c>
      <c r="AD13" s="86" t="s">
        <v>101</v>
      </c>
      <c r="AE13" s="27"/>
      <c r="AF13" s="86" t="s">
        <v>29</v>
      </c>
      <c r="AG13" s="86" t="s">
        <v>101</v>
      </c>
      <c r="AH13" s="86" t="s">
        <v>101</v>
      </c>
      <c r="AI13" s="86" t="s">
        <v>101</v>
      </c>
      <c r="AJ13" s="94">
        <f t="shared" si="0"/>
        <v>25</v>
      </c>
      <c r="AK13" s="10">
        <f t="shared" si="1"/>
        <v>24.5</v>
      </c>
      <c r="AL13" s="10">
        <f t="shared" si="2"/>
        <v>0.5</v>
      </c>
      <c r="AM13" s="10">
        <f t="shared" si="3"/>
        <v>0</v>
      </c>
      <c r="AN13" s="56"/>
    </row>
    <row r="14" spans="1:40" ht="18" customHeight="1" x14ac:dyDescent="0.25">
      <c r="A14" s="25" t="s">
        <v>53</v>
      </c>
      <c r="B14" s="12"/>
      <c r="C14" s="24" t="s">
        <v>140</v>
      </c>
      <c r="D14" s="24" t="s">
        <v>80</v>
      </c>
      <c r="E14" s="86" t="s">
        <v>101</v>
      </c>
      <c r="F14" s="86" t="s">
        <v>101</v>
      </c>
      <c r="G14" s="86" t="s">
        <v>101</v>
      </c>
      <c r="H14" s="86" t="s">
        <v>101</v>
      </c>
      <c r="I14" s="86" t="s">
        <v>101</v>
      </c>
      <c r="J14" s="27"/>
      <c r="K14" s="86" t="s">
        <v>29</v>
      </c>
      <c r="L14" s="86" t="s">
        <v>101</v>
      </c>
      <c r="M14" s="86" t="s">
        <v>101</v>
      </c>
      <c r="N14" s="59" t="s">
        <v>69</v>
      </c>
      <c r="O14" s="86" t="s">
        <v>101</v>
      </c>
      <c r="P14" s="86" t="s">
        <v>101</v>
      </c>
      <c r="Q14" s="27"/>
      <c r="R14" s="86" t="s">
        <v>29</v>
      </c>
      <c r="S14" s="86" t="s">
        <v>101</v>
      </c>
      <c r="T14" s="86" t="s">
        <v>101</v>
      </c>
      <c r="U14" s="86" t="s">
        <v>101</v>
      </c>
      <c r="V14" s="59" t="s">
        <v>69</v>
      </c>
      <c r="W14" s="59" t="s">
        <v>69</v>
      </c>
      <c r="X14" s="27"/>
      <c r="Y14" s="59" t="s">
        <v>137</v>
      </c>
      <c r="Z14" s="86" t="s">
        <v>101</v>
      </c>
      <c r="AA14" s="86" t="s">
        <v>101</v>
      </c>
      <c r="AB14" s="86" t="s">
        <v>101</v>
      </c>
      <c r="AC14" s="86" t="s">
        <v>101</v>
      </c>
      <c r="AD14" s="86" t="s">
        <v>101</v>
      </c>
      <c r="AE14" s="27"/>
      <c r="AF14" s="211"/>
      <c r="AG14" s="212"/>
      <c r="AH14" s="212"/>
      <c r="AI14" s="212"/>
      <c r="AJ14" s="94">
        <f t="shared" si="0"/>
        <v>18.5</v>
      </c>
      <c r="AK14" s="10">
        <f t="shared" si="1"/>
        <v>18.5</v>
      </c>
      <c r="AL14" s="10">
        <f t="shared" si="2"/>
        <v>0</v>
      </c>
      <c r="AM14" s="10">
        <f t="shared" si="3"/>
        <v>0</v>
      </c>
      <c r="AN14" s="114"/>
    </row>
    <row r="15" spans="1:40" ht="18" customHeight="1" x14ac:dyDescent="0.25">
      <c r="A15" s="25" t="s">
        <v>58</v>
      </c>
      <c r="B15" s="134"/>
      <c r="C15" s="40" t="s">
        <v>141</v>
      </c>
      <c r="D15" s="40" t="s">
        <v>80</v>
      </c>
      <c r="E15" s="86" t="s">
        <v>101</v>
      </c>
      <c r="F15" s="86" t="s">
        <v>101</v>
      </c>
      <c r="G15" s="86" t="s">
        <v>101</v>
      </c>
      <c r="H15" s="86" t="s">
        <v>101</v>
      </c>
      <c r="I15" s="86" t="s">
        <v>101</v>
      </c>
      <c r="J15" s="27"/>
      <c r="K15" s="86" t="s">
        <v>29</v>
      </c>
      <c r="L15" s="86" t="s">
        <v>101</v>
      </c>
      <c r="M15" s="86" t="s">
        <v>101</v>
      </c>
      <c r="N15" s="86" t="s">
        <v>101</v>
      </c>
      <c r="O15" s="86" t="s">
        <v>101</v>
      </c>
      <c r="P15" s="86" t="s">
        <v>101</v>
      </c>
      <c r="Q15" s="27"/>
      <c r="R15" s="86" t="s">
        <v>29</v>
      </c>
      <c r="S15" s="86" t="s">
        <v>101</v>
      </c>
      <c r="T15" s="86" t="s">
        <v>101</v>
      </c>
      <c r="U15" s="86" t="s">
        <v>101</v>
      </c>
      <c r="V15" s="86" t="s">
        <v>101</v>
      </c>
      <c r="W15" s="86" t="s">
        <v>101</v>
      </c>
      <c r="X15" s="27"/>
      <c r="Y15" s="86" t="s">
        <v>29</v>
      </c>
      <c r="Z15" s="86" t="s">
        <v>101</v>
      </c>
      <c r="AA15" s="86" t="s">
        <v>101</v>
      </c>
      <c r="AB15" s="86" t="s">
        <v>101</v>
      </c>
      <c r="AC15" s="86" t="s">
        <v>101</v>
      </c>
      <c r="AD15" s="86" t="s">
        <v>101</v>
      </c>
      <c r="AE15" s="27"/>
      <c r="AF15" s="86" t="s">
        <v>29</v>
      </c>
      <c r="AG15" s="211"/>
      <c r="AH15" s="212"/>
      <c r="AI15" s="212"/>
      <c r="AJ15" s="94">
        <f t="shared" si="0"/>
        <v>22</v>
      </c>
      <c r="AK15" s="10">
        <f t="shared" si="1"/>
        <v>22</v>
      </c>
      <c r="AL15" s="10">
        <f t="shared" si="2"/>
        <v>0</v>
      </c>
      <c r="AM15" s="10">
        <f t="shared" si="3"/>
        <v>0</v>
      </c>
      <c r="AN15" s="56"/>
    </row>
    <row r="16" spans="1:40" ht="18" customHeight="1" x14ac:dyDescent="0.25">
      <c r="A16" s="25" t="s">
        <v>60</v>
      </c>
      <c r="B16" s="139">
        <v>114323</v>
      </c>
      <c r="C16" s="22" t="s">
        <v>121</v>
      </c>
      <c r="D16" s="26" t="s">
        <v>124</v>
      </c>
      <c r="E16" s="86" t="s">
        <v>101</v>
      </c>
      <c r="F16" s="86" t="s">
        <v>101</v>
      </c>
      <c r="G16" s="86" t="s">
        <v>101</v>
      </c>
      <c r="H16" s="86" t="s">
        <v>101</v>
      </c>
      <c r="I16" s="86" t="s">
        <v>101</v>
      </c>
      <c r="J16" s="27"/>
      <c r="K16" s="86" t="s">
        <v>29</v>
      </c>
      <c r="L16" s="86" t="s">
        <v>101</v>
      </c>
      <c r="M16" s="86" t="s">
        <v>101</v>
      </c>
      <c r="N16" s="86" t="s">
        <v>101</v>
      </c>
      <c r="O16" s="125" t="s">
        <v>26</v>
      </c>
      <c r="P16" s="125" t="s">
        <v>26</v>
      </c>
      <c r="Q16" s="27"/>
      <c r="R16" s="86" t="s">
        <v>29</v>
      </c>
      <c r="S16" s="86" t="s">
        <v>101</v>
      </c>
      <c r="T16" s="86" t="s">
        <v>101</v>
      </c>
      <c r="U16" s="86" t="s">
        <v>101</v>
      </c>
      <c r="V16" s="125" t="s">
        <v>27</v>
      </c>
      <c r="W16" s="86" t="s">
        <v>101</v>
      </c>
      <c r="X16" s="27"/>
      <c r="Y16" s="86" t="s">
        <v>29</v>
      </c>
      <c r="Z16" s="86" t="s">
        <v>101</v>
      </c>
      <c r="AA16" s="86" t="s">
        <v>101</v>
      </c>
      <c r="AB16" s="86" t="s">
        <v>101</v>
      </c>
      <c r="AC16" s="86" t="s">
        <v>101</v>
      </c>
      <c r="AD16" s="86" t="s">
        <v>101</v>
      </c>
      <c r="AE16" s="27"/>
      <c r="AF16" s="86" t="s">
        <v>29</v>
      </c>
      <c r="AG16" s="86" t="s">
        <v>101</v>
      </c>
      <c r="AH16" s="86" t="s">
        <v>101</v>
      </c>
      <c r="AI16" s="86" t="s">
        <v>101</v>
      </c>
      <c r="AJ16" s="94">
        <f t="shared" si="0"/>
        <v>25</v>
      </c>
      <c r="AK16" s="10">
        <f t="shared" si="1"/>
        <v>22.5</v>
      </c>
      <c r="AL16" s="10">
        <f t="shared" si="2"/>
        <v>2.5</v>
      </c>
      <c r="AM16" s="10">
        <f t="shared" si="3"/>
        <v>0</v>
      </c>
      <c r="AN16" s="140"/>
    </row>
    <row r="17" spans="1:40" ht="18" customHeight="1" x14ac:dyDescent="0.25">
      <c r="A17" s="25" t="s">
        <v>64</v>
      </c>
      <c r="B17" s="141"/>
      <c r="C17" s="29" t="s">
        <v>143</v>
      </c>
      <c r="D17" s="90" t="s">
        <v>142</v>
      </c>
      <c r="E17" s="210"/>
      <c r="F17" s="210"/>
      <c r="G17" s="210"/>
      <c r="H17" s="210"/>
      <c r="I17" s="210"/>
      <c r="J17" s="210"/>
      <c r="K17" s="86" t="s">
        <v>29</v>
      </c>
      <c r="L17" s="86" t="s">
        <v>101</v>
      </c>
      <c r="M17" s="86" t="s">
        <v>101</v>
      </c>
      <c r="N17" s="86" t="s">
        <v>101</v>
      </c>
      <c r="O17" s="86" t="s">
        <v>101</v>
      </c>
      <c r="P17" s="86" t="s">
        <v>101</v>
      </c>
      <c r="Q17" s="27"/>
      <c r="R17" s="86" t="s">
        <v>29</v>
      </c>
      <c r="S17" s="59" t="s">
        <v>137</v>
      </c>
      <c r="T17" s="86" t="s">
        <v>101</v>
      </c>
      <c r="U17" s="86" t="s">
        <v>101</v>
      </c>
      <c r="V17" s="86" t="s">
        <v>101</v>
      </c>
      <c r="W17" s="86" t="s">
        <v>101</v>
      </c>
      <c r="X17" s="27"/>
      <c r="Y17" s="86" t="s">
        <v>29</v>
      </c>
      <c r="Z17" s="86" t="s">
        <v>101</v>
      </c>
      <c r="AA17" s="86" t="s">
        <v>101</v>
      </c>
      <c r="AB17" s="86" t="s">
        <v>101</v>
      </c>
      <c r="AC17" s="86" t="s">
        <v>101</v>
      </c>
      <c r="AD17" s="86" t="s">
        <v>101</v>
      </c>
      <c r="AE17" s="27"/>
      <c r="AF17" s="86" t="s">
        <v>29</v>
      </c>
      <c r="AG17" s="86" t="s">
        <v>101</v>
      </c>
      <c r="AH17" s="86" t="s">
        <v>101</v>
      </c>
      <c r="AI17" s="86" t="s">
        <v>101</v>
      </c>
      <c r="AJ17" s="94">
        <f t="shared" si="0"/>
        <v>19.5</v>
      </c>
      <c r="AK17" s="10">
        <f t="shared" si="1"/>
        <v>19.5</v>
      </c>
      <c r="AL17" s="10">
        <f t="shared" si="2"/>
        <v>0</v>
      </c>
      <c r="AM17" s="10">
        <f t="shared" si="3"/>
        <v>0</v>
      </c>
      <c r="AN17" s="114"/>
    </row>
    <row r="18" spans="1:40" ht="18" customHeight="1" x14ac:dyDescent="0.25">
      <c r="A18" s="120"/>
      <c r="B18" s="30" t="s">
        <v>86</v>
      </c>
      <c r="C18" s="120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9"/>
    </row>
    <row r="19" spans="1:40" ht="18" customHeight="1" x14ac:dyDescent="0.25">
      <c r="A19" s="25">
        <v>12</v>
      </c>
      <c r="B19" s="20">
        <v>114101</v>
      </c>
      <c r="C19" s="22" t="s">
        <v>87</v>
      </c>
      <c r="D19" s="26" t="s">
        <v>78</v>
      </c>
      <c r="E19" s="86" t="s">
        <v>101</v>
      </c>
      <c r="F19" s="86" t="s">
        <v>101</v>
      </c>
      <c r="G19" s="86" t="s">
        <v>101</v>
      </c>
      <c r="H19" s="86" t="s">
        <v>101</v>
      </c>
      <c r="I19" s="86" t="s">
        <v>101</v>
      </c>
      <c r="J19" s="27"/>
      <c r="K19" s="86" t="s">
        <v>29</v>
      </c>
      <c r="L19" s="86" t="s">
        <v>101</v>
      </c>
      <c r="M19" s="86" t="s">
        <v>101</v>
      </c>
      <c r="N19" s="86" t="s">
        <v>101</v>
      </c>
      <c r="O19" s="86" t="s">
        <v>101</v>
      </c>
      <c r="P19" s="86" t="s">
        <v>101</v>
      </c>
      <c r="Q19" s="27"/>
      <c r="R19" s="86" t="s">
        <v>29</v>
      </c>
      <c r="S19" s="86" t="s">
        <v>101</v>
      </c>
      <c r="T19" s="86" t="s">
        <v>101</v>
      </c>
      <c r="U19" s="86" t="s">
        <v>101</v>
      </c>
      <c r="V19" s="86" t="s">
        <v>101</v>
      </c>
      <c r="W19" s="86" t="s">
        <v>101</v>
      </c>
      <c r="X19" s="27"/>
      <c r="Y19" s="86" t="s">
        <v>29</v>
      </c>
      <c r="Z19" s="86" t="s">
        <v>101</v>
      </c>
      <c r="AA19" s="86" t="s">
        <v>101</v>
      </c>
      <c r="AB19" s="86" t="s">
        <v>101</v>
      </c>
      <c r="AC19" s="86" t="s">
        <v>101</v>
      </c>
      <c r="AD19" s="86" t="s">
        <v>101</v>
      </c>
      <c r="AE19" s="27"/>
      <c r="AF19" s="86" t="s">
        <v>29</v>
      </c>
      <c r="AG19" s="86" t="s">
        <v>101</v>
      </c>
      <c r="AH19" s="86" t="s">
        <v>101</v>
      </c>
      <c r="AI19" s="86" t="s">
        <v>101</v>
      </c>
      <c r="AJ19" s="73">
        <f t="shared" ref="AJ19:AJ22" si="4">AK19+AL19+AM19</f>
        <v>25</v>
      </c>
      <c r="AK19" s="10">
        <f>COUNTIF(E19:AI19,"X")+COUNTIF(E19:AG19,"1/2")/2+COUNTIF(E19:AG19,"P/2")/2+COUNTIF(E19:AG19,"K/2")/2</f>
        <v>25</v>
      </c>
      <c r="AL19" s="10">
        <f>COUNTIF(E19:AG19,"P")+COUNTIF(E19:AG19,"P/2")/2</f>
        <v>0</v>
      </c>
      <c r="AM19" s="10">
        <f>COUNTIF(E19:AG19,"L")</f>
        <v>0</v>
      </c>
      <c r="AN19" s="24"/>
    </row>
    <row r="20" spans="1:40" ht="18" customHeight="1" x14ac:dyDescent="0.25">
      <c r="A20" s="25">
        <v>13</v>
      </c>
      <c r="B20" s="20">
        <v>114201</v>
      </c>
      <c r="C20" s="22" t="s">
        <v>88</v>
      </c>
      <c r="D20" s="26" t="s">
        <v>89</v>
      </c>
      <c r="E20" s="86" t="s">
        <v>101</v>
      </c>
      <c r="F20" s="86" t="s">
        <v>101</v>
      </c>
      <c r="G20" s="86" t="s">
        <v>101</v>
      </c>
      <c r="H20" s="86" t="s">
        <v>101</v>
      </c>
      <c r="I20" s="86" t="s">
        <v>101</v>
      </c>
      <c r="J20" s="27"/>
      <c r="K20" s="86" t="s">
        <v>29</v>
      </c>
      <c r="L20" s="86" t="s">
        <v>101</v>
      </c>
      <c r="M20" s="86" t="s">
        <v>101</v>
      </c>
      <c r="N20" s="86" t="s">
        <v>101</v>
      </c>
      <c r="O20" s="86" t="s">
        <v>101</v>
      </c>
      <c r="P20" s="86" t="s">
        <v>101</v>
      </c>
      <c r="Q20" s="27"/>
      <c r="R20" s="86" t="s">
        <v>29</v>
      </c>
      <c r="S20" s="86" t="s">
        <v>101</v>
      </c>
      <c r="T20" s="86" t="s">
        <v>101</v>
      </c>
      <c r="U20" s="86" t="s">
        <v>101</v>
      </c>
      <c r="V20" s="86" t="s">
        <v>101</v>
      </c>
      <c r="W20" s="86" t="s">
        <v>101</v>
      </c>
      <c r="X20" s="27"/>
      <c r="Y20" s="86" t="s">
        <v>29</v>
      </c>
      <c r="Z20" s="86" t="s">
        <v>101</v>
      </c>
      <c r="AA20" s="86" t="s">
        <v>101</v>
      </c>
      <c r="AB20" s="86" t="s">
        <v>101</v>
      </c>
      <c r="AC20" s="86" t="s">
        <v>101</v>
      </c>
      <c r="AD20" s="86" t="s">
        <v>101</v>
      </c>
      <c r="AE20" s="27"/>
      <c r="AF20" s="86" t="s">
        <v>29</v>
      </c>
      <c r="AG20" s="86" t="s">
        <v>101</v>
      </c>
      <c r="AH20" s="86" t="s">
        <v>101</v>
      </c>
      <c r="AI20" s="86" t="s">
        <v>101</v>
      </c>
      <c r="AJ20" s="73">
        <f t="shared" si="4"/>
        <v>25</v>
      </c>
      <c r="AK20" s="10">
        <f t="shared" ref="AK20:AK22" si="5">COUNTIF(E20:AI20,"X")+COUNTIF(E20:AG20,"1/2")/2+COUNTIF(E20:AG20,"P/2")/2+COUNTIF(E20:AG20,"K/2")/2</f>
        <v>25</v>
      </c>
      <c r="AL20" s="10">
        <f>COUNTIF(E20:AG20,"P")+COUNTIF(E20:AG20,"P/2")/2</f>
        <v>0</v>
      </c>
      <c r="AM20" s="10">
        <f>COUNTIF(E20:AG20,"L")</f>
        <v>0</v>
      </c>
      <c r="AN20" s="24"/>
    </row>
    <row r="21" spans="1:40" ht="18" customHeight="1" x14ac:dyDescent="0.25">
      <c r="A21" s="25">
        <v>14</v>
      </c>
      <c r="B21" s="20">
        <v>114311</v>
      </c>
      <c r="C21" s="22" t="s">
        <v>91</v>
      </c>
      <c r="D21" s="26" t="s">
        <v>80</v>
      </c>
      <c r="E21" s="86" t="s">
        <v>101</v>
      </c>
      <c r="F21" s="86" t="s">
        <v>101</v>
      </c>
      <c r="G21" s="86" t="s">
        <v>101</v>
      </c>
      <c r="H21" s="86" t="s">
        <v>101</v>
      </c>
      <c r="I21" s="86" t="s">
        <v>101</v>
      </c>
      <c r="J21" s="27"/>
      <c r="K21" s="86" t="s">
        <v>29</v>
      </c>
      <c r="L21" s="86" t="s">
        <v>101</v>
      </c>
      <c r="M21" s="86" t="s">
        <v>101</v>
      </c>
      <c r="N21" s="86" t="s">
        <v>101</v>
      </c>
      <c r="O21" s="86" t="s">
        <v>101</v>
      </c>
      <c r="P21" s="86" t="s">
        <v>101</v>
      </c>
      <c r="Q21" s="27"/>
      <c r="R21" s="86" t="s">
        <v>29</v>
      </c>
      <c r="S21" s="86" t="s">
        <v>101</v>
      </c>
      <c r="T21" s="86" t="s">
        <v>101</v>
      </c>
      <c r="U21" s="86" t="s">
        <v>101</v>
      </c>
      <c r="V21" s="86" t="s">
        <v>101</v>
      </c>
      <c r="W21" s="86" t="s">
        <v>101</v>
      </c>
      <c r="X21" s="27"/>
      <c r="Y21" s="86" t="s">
        <v>29</v>
      </c>
      <c r="Z21" s="86" t="s">
        <v>101</v>
      </c>
      <c r="AA21" s="86" t="s">
        <v>101</v>
      </c>
      <c r="AB21" s="86" t="s">
        <v>101</v>
      </c>
      <c r="AC21" s="86" t="s">
        <v>101</v>
      </c>
      <c r="AD21" s="86" t="s">
        <v>101</v>
      </c>
      <c r="AE21" s="27"/>
      <c r="AF21" s="86" t="s">
        <v>29</v>
      </c>
      <c r="AG21" s="86" t="s">
        <v>101</v>
      </c>
      <c r="AH21" s="86" t="s">
        <v>101</v>
      </c>
      <c r="AI21" s="86" t="s">
        <v>101</v>
      </c>
      <c r="AJ21" s="73">
        <f t="shared" si="4"/>
        <v>25</v>
      </c>
      <c r="AK21" s="10">
        <f t="shared" si="5"/>
        <v>25</v>
      </c>
      <c r="AL21" s="10">
        <f>COUNTIF(E21:AG21,"P")+COUNTIF(E21:AG21,"P/2")/2</f>
        <v>0</v>
      </c>
      <c r="AM21" s="10">
        <f>COUNTIF(E21:AG21,"L")</f>
        <v>0</v>
      </c>
      <c r="AN21" s="24"/>
    </row>
    <row r="22" spans="1:40" ht="18" customHeight="1" x14ac:dyDescent="0.25">
      <c r="A22" s="25">
        <v>15</v>
      </c>
      <c r="B22" s="127"/>
      <c r="C22" s="127" t="s">
        <v>138</v>
      </c>
      <c r="D22" s="127" t="s">
        <v>139</v>
      </c>
      <c r="E22" s="86" t="s">
        <v>101</v>
      </c>
      <c r="F22" s="86" t="s">
        <v>101</v>
      </c>
      <c r="G22" s="86" t="s">
        <v>101</v>
      </c>
      <c r="H22" s="86" t="s">
        <v>101</v>
      </c>
      <c r="I22" s="86" t="s">
        <v>101</v>
      </c>
      <c r="J22" s="27"/>
      <c r="K22" s="86" t="s">
        <v>29</v>
      </c>
      <c r="L22" s="86" t="s">
        <v>101</v>
      </c>
      <c r="M22" s="86" t="s">
        <v>101</v>
      </c>
      <c r="N22" s="86" t="s">
        <v>101</v>
      </c>
      <c r="O22" s="86" t="s">
        <v>101</v>
      </c>
      <c r="P22" s="86" t="s">
        <v>101</v>
      </c>
      <c r="Q22" s="27"/>
      <c r="R22" s="86" t="s">
        <v>29</v>
      </c>
      <c r="S22" s="86" t="s">
        <v>101</v>
      </c>
      <c r="T22" s="86" t="s">
        <v>101</v>
      </c>
      <c r="U22" s="86" t="s">
        <v>101</v>
      </c>
      <c r="V22" s="86" t="s">
        <v>101</v>
      </c>
      <c r="W22" s="86" t="s">
        <v>101</v>
      </c>
      <c r="X22" s="27"/>
      <c r="Y22" s="86" t="s">
        <v>29</v>
      </c>
      <c r="Z22" s="86" t="s">
        <v>101</v>
      </c>
      <c r="AA22" s="86" t="s">
        <v>101</v>
      </c>
      <c r="AB22" s="86" t="s">
        <v>101</v>
      </c>
      <c r="AC22" s="86" t="s">
        <v>101</v>
      </c>
      <c r="AD22" s="86" t="s">
        <v>101</v>
      </c>
      <c r="AE22" s="27"/>
      <c r="AF22" s="86" t="s">
        <v>29</v>
      </c>
      <c r="AG22" s="86" t="s">
        <v>101</v>
      </c>
      <c r="AH22" s="86" t="s">
        <v>101</v>
      </c>
      <c r="AI22" s="86" t="s">
        <v>101</v>
      </c>
      <c r="AJ22" s="73">
        <f t="shared" si="4"/>
        <v>25</v>
      </c>
      <c r="AK22" s="10">
        <f t="shared" si="5"/>
        <v>25</v>
      </c>
      <c r="AL22" s="80">
        <f>COUNTIF(E22:AG22,"P")+COUNTIF(E22:AG22,"P/2")/2</f>
        <v>0</v>
      </c>
      <c r="AM22" s="80">
        <f>COUNTIF(E22:AG22,"L")</f>
        <v>0</v>
      </c>
      <c r="AN22" s="24"/>
    </row>
    <row r="23" spans="1:40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98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81"/>
      <c r="AK23" s="5"/>
      <c r="AL23" s="5"/>
      <c r="AM23" s="5"/>
      <c r="AN23" s="4"/>
    </row>
    <row r="24" spans="1:40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98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81"/>
      <c r="AK24" s="5"/>
      <c r="AL24" s="5"/>
      <c r="AM24" s="5"/>
      <c r="AN24" s="4"/>
    </row>
    <row r="25" spans="1:4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66" t="s">
        <v>113</v>
      </c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4"/>
    </row>
    <row r="26" spans="1:40" x14ac:dyDescent="0.25">
      <c r="A26" s="41"/>
      <c r="B26" s="41"/>
      <c r="C26" s="137" t="s">
        <v>97</v>
      </c>
      <c r="D26" s="41"/>
      <c r="E26" s="137"/>
      <c r="F26" s="4"/>
      <c r="G26" s="4"/>
      <c r="H26" s="4"/>
      <c r="I26" s="137" t="s">
        <v>98</v>
      </c>
      <c r="J26" s="41"/>
      <c r="K26" s="41"/>
      <c r="L26" s="41"/>
      <c r="M26" s="41"/>
      <c r="N26" s="41"/>
      <c r="O26" s="4"/>
      <c r="P26" s="41"/>
      <c r="Q26" s="41"/>
      <c r="R26" s="41"/>
      <c r="S26" s="137"/>
      <c r="T26" s="41"/>
      <c r="U26" s="41"/>
      <c r="V26" s="4"/>
      <c r="W26" s="41"/>
      <c r="X26" s="41"/>
      <c r="Y26" s="156" t="s">
        <v>99</v>
      </c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41"/>
    </row>
    <row r="27" spans="1:4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37"/>
      <c r="AK27" s="4"/>
      <c r="AL27" s="4"/>
      <c r="AM27" s="4"/>
      <c r="AN27" s="4"/>
    </row>
    <row r="28" spans="1:4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37"/>
      <c r="AK28" s="4"/>
      <c r="AL28" s="4"/>
      <c r="AM28" s="4"/>
      <c r="AN28" s="4"/>
    </row>
    <row r="29" spans="1:40" x14ac:dyDescent="0.25">
      <c r="A29" s="4"/>
      <c r="B29" s="4"/>
      <c r="C29" s="4"/>
      <c r="D29" s="4"/>
      <c r="E29" s="41"/>
      <c r="F29" s="41"/>
      <c r="G29" s="41"/>
      <c r="H29" s="4"/>
      <c r="I29" s="41"/>
      <c r="J29" s="41"/>
      <c r="K29" s="41"/>
      <c r="L29" s="41"/>
      <c r="M29" s="41"/>
      <c r="N29" s="41"/>
      <c r="O29" s="4"/>
      <c r="P29" s="41"/>
      <c r="Q29" s="41"/>
      <c r="R29" s="41"/>
      <c r="S29" s="41"/>
      <c r="T29" s="41"/>
      <c r="U29" s="41"/>
      <c r="V29" s="4"/>
      <c r="W29" s="41"/>
      <c r="X29" s="4"/>
      <c r="Y29" s="4"/>
      <c r="Z29" s="41"/>
      <c r="AA29" s="4"/>
      <c r="AB29" s="4"/>
      <c r="AC29" s="4"/>
      <c r="AD29" s="4"/>
      <c r="AE29" s="4"/>
      <c r="AF29" s="4"/>
      <c r="AG29" s="4"/>
      <c r="AH29" s="4"/>
      <c r="AI29" s="4"/>
      <c r="AJ29" s="137"/>
      <c r="AK29" s="4"/>
      <c r="AL29" s="4"/>
      <c r="AM29" s="4"/>
      <c r="AN29" s="4"/>
    </row>
    <row r="30" spans="1:40" x14ac:dyDescent="0.25">
      <c r="A30" s="4"/>
      <c r="B30" s="4"/>
      <c r="C30" s="4"/>
      <c r="D30" s="4"/>
      <c r="E30" s="41"/>
      <c r="F30" s="41"/>
      <c r="G30" s="41"/>
      <c r="H30" s="4"/>
      <c r="I30" s="41"/>
      <c r="J30" s="41"/>
      <c r="K30" s="41"/>
      <c r="L30" s="41"/>
      <c r="M30" s="41"/>
      <c r="N30" s="41"/>
      <c r="O30" s="4"/>
      <c r="P30" s="41"/>
      <c r="Q30" s="41"/>
      <c r="R30" s="41"/>
      <c r="S30" s="41"/>
      <c r="T30" s="41"/>
      <c r="U30" s="41"/>
      <c r="V30" s="4"/>
      <c r="W30" s="41"/>
      <c r="X30" s="4"/>
      <c r="Y30" s="4"/>
      <c r="Z30" s="41"/>
      <c r="AA30" s="4"/>
      <c r="AB30" s="4"/>
      <c r="AC30" s="4"/>
      <c r="AD30" s="4"/>
      <c r="AE30" s="4"/>
      <c r="AF30" s="4"/>
      <c r="AG30" s="4"/>
      <c r="AH30" s="4"/>
      <c r="AI30" s="4"/>
      <c r="AJ30" s="137"/>
      <c r="AK30" s="4"/>
      <c r="AL30" s="4"/>
      <c r="AM30" s="4"/>
      <c r="AN30" s="4"/>
    </row>
    <row r="31" spans="1:40" x14ac:dyDescent="0.25">
      <c r="A31" s="4"/>
      <c r="B31" s="4"/>
      <c r="C31" s="4"/>
      <c r="D31" s="4"/>
      <c r="E31" s="41"/>
      <c r="F31" s="41"/>
      <c r="G31" s="41"/>
      <c r="H31" s="4"/>
      <c r="I31" s="41"/>
      <c r="J31" s="41"/>
      <c r="K31" s="41"/>
      <c r="L31" s="41"/>
      <c r="M31" s="41"/>
      <c r="N31" s="41"/>
      <c r="O31" s="4"/>
      <c r="P31" s="41"/>
      <c r="Q31" s="41"/>
      <c r="R31" s="41"/>
      <c r="S31" s="41"/>
      <c r="T31" s="41"/>
      <c r="U31" s="41"/>
      <c r="V31" s="4"/>
      <c r="W31" s="41"/>
      <c r="X31" s="4"/>
      <c r="Y31" s="4"/>
      <c r="Z31" s="41"/>
      <c r="AA31" s="4"/>
      <c r="AB31" s="4"/>
      <c r="AC31" s="4"/>
      <c r="AD31" s="4"/>
      <c r="AE31" s="4"/>
      <c r="AF31" s="4"/>
      <c r="AG31" s="4"/>
      <c r="AH31" s="4"/>
      <c r="AI31" s="4"/>
      <c r="AJ31" s="137"/>
      <c r="AK31" s="4"/>
      <c r="AL31" s="4"/>
      <c r="AM31" s="4"/>
      <c r="AN31" s="4"/>
    </row>
    <row r="32" spans="1:40" x14ac:dyDescent="0.25">
      <c r="A32" s="6"/>
      <c r="B32" s="6"/>
      <c r="C32" s="6"/>
      <c r="D32" s="6"/>
      <c r="E32" s="82"/>
      <c r="F32" s="82"/>
      <c r="G32" s="82"/>
      <c r="H32" s="6"/>
      <c r="I32" s="82"/>
      <c r="J32" s="82"/>
      <c r="K32" s="82"/>
      <c r="L32" s="82"/>
      <c r="M32" s="82"/>
      <c r="N32" s="82"/>
      <c r="O32" s="6"/>
      <c r="P32" s="82"/>
      <c r="Q32" s="82"/>
      <c r="R32" s="82"/>
      <c r="S32" s="82"/>
      <c r="T32" s="82"/>
      <c r="U32" s="82"/>
      <c r="V32" s="6"/>
      <c r="W32" s="82"/>
      <c r="X32" s="6"/>
      <c r="Y32" s="157" t="s">
        <v>100</v>
      </c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6"/>
    </row>
    <row r="33" spans="1:40" x14ac:dyDescent="0.25">
      <c r="A33" s="41" t="s">
        <v>101</v>
      </c>
      <c r="B33" s="41"/>
      <c r="C33" s="41" t="s">
        <v>102</v>
      </c>
      <c r="D33" s="4"/>
      <c r="E33" s="41"/>
      <c r="F33" s="41"/>
      <c r="G33" s="41"/>
      <c r="H33" s="4"/>
      <c r="I33" s="41"/>
      <c r="J33" s="41"/>
      <c r="K33" s="41"/>
      <c r="L33" s="41"/>
      <c r="M33" s="41"/>
      <c r="N33" s="41"/>
      <c r="O33" s="4"/>
      <c r="P33" s="41"/>
      <c r="Q33" s="41"/>
      <c r="R33" s="41"/>
      <c r="S33" s="41"/>
      <c r="T33" s="41"/>
      <c r="U33" s="41"/>
      <c r="V33" s="4"/>
      <c r="W33" s="41"/>
      <c r="X33" s="4"/>
      <c r="Y33" s="4"/>
      <c r="Z33" s="41"/>
      <c r="AA33" s="4"/>
      <c r="AB33" s="4"/>
      <c r="AC33" s="4"/>
      <c r="AD33" s="4"/>
      <c r="AE33" s="4"/>
      <c r="AF33" s="4"/>
      <c r="AG33" s="4"/>
      <c r="AH33" s="4"/>
      <c r="AI33" s="4"/>
      <c r="AJ33" s="137"/>
      <c r="AK33" s="4"/>
      <c r="AL33" s="4"/>
      <c r="AM33" s="4"/>
      <c r="AN33" s="4"/>
    </row>
    <row r="34" spans="1:40" x14ac:dyDescent="0.25">
      <c r="A34" s="41" t="s">
        <v>103</v>
      </c>
      <c r="B34" s="41"/>
      <c r="C34" s="41" t="s">
        <v>104</v>
      </c>
      <c r="D34" s="4"/>
      <c r="E34" s="41"/>
      <c r="F34" s="41"/>
      <c r="G34" s="41"/>
      <c r="H34" s="4"/>
      <c r="I34" s="41"/>
      <c r="J34" s="41"/>
      <c r="K34" s="41"/>
      <c r="L34" s="41"/>
      <c r="M34" s="41"/>
      <c r="N34" s="41"/>
      <c r="O34" s="4"/>
      <c r="P34" s="41"/>
      <c r="Q34" s="41"/>
      <c r="R34" s="41"/>
      <c r="S34" s="41"/>
      <c r="T34" s="41"/>
      <c r="U34" s="41"/>
      <c r="V34" s="4"/>
      <c r="W34" s="41"/>
      <c r="X34" s="4"/>
      <c r="Y34" s="4"/>
      <c r="Z34" s="41"/>
      <c r="AA34" s="4"/>
      <c r="AB34" s="4"/>
      <c r="AC34" s="4"/>
      <c r="AD34" s="4"/>
      <c r="AE34" s="4"/>
      <c r="AF34" s="4"/>
      <c r="AG34" s="4"/>
      <c r="AH34" s="4"/>
      <c r="AI34" s="4"/>
      <c r="AJ34" s="137"/>
      <c r="AK34" s="4"/>
      <c r="AL34" s="4"/>
      <c r="AM34" s="4"/>
      <c r="AN34" s="4"/>
    </row>
    <row r="35" spans="1:40" x14ac:dyDescent="0.25">
      <c r="A35" s="41" t="s">
        <v>105</v>
      </c>
      <c r="B35" s="41"/>
      <c r="C35" s="41" t="s">
        <v>106</v>
      </c>
      <c r="D35" s="4"/>
      <c r="E35" s="41"/>
      <c r="F35" s="41"/>
      <c r="G35" s="41"/>
      <c r="H35" s="4"/>
      <c r="I35" s="41"/>
      <c r="J35" s="41"/>
      <c r="K35" s="41"/>
      <c r="L35" s="41"/>
      <c r="M35" s="41"/>
      <c r="N35" s="41"/>
      <c r="O35" s="4"/>
      <c r="P35" s="41"/>
      <c r="Q35" s="41"/>
      <c r="R35" s="41"/>
      <c r="S35" s="41"/>
      <c r="T35" s="41"/>
      <c r="U35" s="41"/>
      <c r="V35" s="4"/>
      <c r="W35" s="41"/>
      <c r="X35" s="4"/>
      <c r="Y35" s="4"/>
      <c r="Z35" s="41"/>
      <c r="AA35" s="4"/>
      <c r="AB35" s="4"/>
      <c r="AC35" s="4"/>
      <c r="AD35" s="4"/>
      <c r="AE35" s="4"/>
      <c r="AF35" s="4"/>
      <c r="AG35" s="4"/>
      <c r="AH35" s="4"/>
      <c r="AI35" s="4"/>
      <c r="AJ35" s="137"/>
      <c r="AK35" s="4"/>
      <c r="AL35" s="4"/>
      <c r="AM35" s="4"/>
      <c r="AN35" s="4"/>
    </row>
    <row r="36" spans="1:40" x14ac:dyDescent="0.25">
      <c r="A36" s="83" t="s">
        <v>29</v>
      </c>
      <c r="B36" s="41"/>
      <c r="C36" s="41" t="s">
        <v>107</v>
      </c>
      <c r="D36" s="4"/>
      <c r="E36" s="41"/>
      <c r="F36" s="41"/>
      <c r="G36" s="41"/>
      <c r="H36" s="4"/>
      <c r="I36" s="41"/>
      <c r="J36" s="41"/>
      <c r="K36" s="41"/>
      <c r="L36" s="41"/>
      <c r="M36" s="41"/>
      <c r="N36" s="41"/>
      <c r="O36" s="4"/>
      <c r="P36" s="41"/>
      <c r="Q36" s="41"/>
      <c r="R36" s="41"/>
      <c r="S36" s="41"/>
      <c r="T36" s="41"/>
      <c r="U36" s="41"/>
      <c r="V36" s="4"/>
      <c r="W36" s="41"/>
      <c r="X36" s="4"/>
      <c r="Y36" s="4"/>
      <c r="Z36" s="41"/>
      <c r="AA36" s="4"/>
      <c r="AB36" s="4"/>
      <c r="AC36" s="4"/>
      <c r="AD36" s="4"/>
      <c r="AE36" s="4"/>
      <c r="AF36" s="4"/>
      <c r="AG36" s="4"/>
      <c r="AH36" s="4"/>
      <c r="AI36" s="4"/>
      <c r="AJ36" s="137"/>
      <c r="AK36" s="4"/>
      <c r="AL36" s="4"/>
      <c r="AM36" s="4"/>
      <c r="AN36" s="4"/>
    </row>
    <row r="37" spans="1:40" x14ac:dyDescent="0.25">
      <c r="A37" s="41" t="s">
        <v>108</v>
      </c>
      <c r="B37" s="41"/>
      <c r="C37" s="41" t="s">
        <v>20</v>
      </c>
      <c r="D37" s="4"/>
      <c r="E37" s="41"/>
      <c r="F37" s="41"/>
      <c r="G37" s="41"/>
      <c r="H37" s="4"/>
      <c r="I37" s="41"/>
      <c r="J37" s="41"/>
      <c r="K37" s="41"/>
      <c r="L37" s="41"/>
      <c r="M37" s="41"/>
      <c r="N37" s="41"/>
      <c r="O37" s="4"/>
      <c r="P37" s="41"/>
      <c r="Q37" s="41"/>
      <c r="R37" s="41"/>
      <c r="S37" s="41"/>
      <c r="T37" s="41"/>
      <c r="U37" s="41"/>
      <c r="V37" s="4"/>
      <c r="W37" s="41"/>
      <c r="X37" s="4"/>
      <c r="Y37" s="4"/>
      <c r="Z37" s="41"/>
      <c r="AA37" s="4"/>
      <c r="AB37" s="4"/>
      <c r="AC37" s="4"/>
      <c r="AD37" s="4"/>
      <c r="AE37" s="4"/>
      <c r="AF37" s="4"/>
      <c r="AG37" s="4"/>
      <c r="AH37" s="4"/>
      <c r="AI37" s="4"/>
      <c r="AJ37" s="137"/>
      <c r="AK37" s="4"/>
      <c r="AL37" s="4"/>
      <c r="AM37" s="4"/>
      <c r="AN37" s="4"/>
    </row>
    <row r="38" spans="1:40" x14ac:dyDescent="0.25">
      <c r="A38" s="41" t="s">
        <v>26</v>
      </c>
      <c r="B38" s="41"/>
      <c r="C38" s="41" t="s">
        <v>109</v>
      </c>
      <c r="D38" s="4"/>
      <c r="E38" s="41"/>
      <c r="F38" s="41"/>
      <c r="G38" s="41"/>
      <c r="H38" s="4"/>
      <c r="I38" s="41"/>
      <c r="J38" s="41"/>
      <c r="K38" s="41"/>
      <c r="L38" s="41"/>
      <c r="M38" s="41"/>
      <c r="N38" s="41"/>
      <c r="O38" s="4"/>
      <c r="P38" s="41"/>
      <c r="Q38" s="41"/>
      <c r="R38" s="41"/>
      <c r="S38" s="41"/>
      <c r="T38" s="41"/>
      <c r="U38" s="41"/>
      <c r="V38" s="4"/>
      <c r="W38" s="41"/>
      <c r="X38" s="4"/>
      <c r="Y38" s="4"/>
      <c r="Z38" s="41"/>
      <c r="AA38" s="4"/>
      <c r="AB38" s="4"/>
      <c r="AC38" s="4"/>
      <c r="AD38" s="4"/>
      <c r="AE38" s="4"/>
      <c r="AF38" s="4"/>
      <c r="AG38" s="4"/>
      <c r="AH38" s="4"/>
      <c r="AI38" s="4"/>
      <c r="AJ38" s="137"/>
      <c r="AK38" s="4"/>
      <c r="AL38" s="4"/>
      <c r="AM38" s="4"/>
      <c r="AN38" s="4"/>
    </row>
    <row r="39" spans="1:40" x14ac:dyDescent="0.25">
      <c r="A39" s="41" t="s">
        <v>69</v>
      </c>
      <c r="B39" s="4"/>
      <c r="C39" s="41" t="s">
        <v>110</v>
      </c>
      <c r="D39" s="4"/>
      <c r="E39" s="41"/>
      <c r="F39" s="41"/>
      <c r="G39" s="41"/>
      <c r="H39" s="4"/>
      <c r="I39" s="41"/>
      <c r="J39" s="41"/>
      <c r="K39" s="41"/>
      <c r="L39" s="41"/>
      <c r="M39" s="41"/>
      <c r="N39" s="41"/>
      <c r="O39" s="4"/>
      <c r="P39" s="41"/>
      <c r="Q39" s="41"/>
      <c r="R39" s="41"/>
      <c r="S39" s="41"/>
      <c r="T39" s="41"/>
      <c r="U39" s="41"/>
      <c r="V39" s="4"/>
      <c r="W39" s="41"/>
      <c r="X39" s="4"/>
      <c r="Y39" s="4"/>
      <c r="Z39" s="41"/>
      <c r="AA39" s="4"/>
      <c r="AB39" s="4"/>
      <c r="AC39" s="4"/>
      <c r="AD39" s="4"/>
      <c r="AE39" s="4"/>
      <c r="AF39" s="4"/>
      <c r="AG39" s="4"/>
      <c r="AH39" s="4"/>
      <c r="AI39" s="4"/>
      <c r="AJ39" s="137"/>
      <c r="AK39" s="4"/>
      <c r="AL39" s="4"/>
      <c r="AM39" s="4"/>
      <c r="AN39" s="4"/>
    </row>
    <row r="40" spans="1:40" x14ac:dyDescent="0.25">
      <c r="A40" s="41" t="s">
        <v>27</v>
      </c>
      <c r="B40" s="41"/>
      <c r="C40" s="41" t="s">
        <v>111</v>
      </c>
      <c r="D40" s="4"/>
      <c r="E40" s="41"/>
      <c r="F40" s="41"/>
      <c r="G40" s="41"/>
      <c r="H40" s="4"/>
      <c r="I40" s="41"/>
      <c r="J40" s="41"/>
      <c r="K40" s="41"/>
      <c r="L40" s="41"/>
      <c r="M40" s="41"/>
      <c r="N40" s="41"/>
      <c r="O40" s="4"/>
      <c r="P40" s="41"/>
      <c r="Q40" s="41"/>
      <c r="R40" s="41"/>
      <c r="S40" s="41"/>
      <c r="T40" s="41"/>
      <c r="U40" s="41"/>
      <c r="V40" s="4"/>
      <c r="W40" s="41"/>
      <c r="X40" s="4"/>
      <c r="Y40" s="4"/>
      <c r="Z40" s="41"/>
      <c r="AA40" s="4"/>
      <c r="AB40" s="4"/>
      <c r="AC40" s="4"/>
      <c r="AD40" s="4"/>
      <c r="AE40" s="4"/>
      <c r="AF40" s="4"/>
      <c r="AG40" s="4"/>
      <c r="AH40" s="4"/>
      <c r="AI40" s="4"/>
      <c r="AJ40" s="137"/>
      <c r="AK40" s="4"/>
      <c r="AL40" s="4"/>
      <c r="AM40" s="4"/>
      <c r="AN40" s="4"/>
    </row>
  </sheetData>
  <mergeCells count="18">
    <mergeCell ref="Y25:AM25"/>
    <mergeCell ref="Y26:AM26"/>
    <mergeCell ref="Y32:AM32"/>
    <mergeCell ref="D18:AN18"/>
    <mergeCell ref="AN1:AN2"/>
    <mergeCell ref="E3:AI3"/>
    <mergeCell ref="E4:AI4"/>
    <mergeCell ref="D5:AI5"/>
    <mergeCell ref="AK1:AM1"/>
    <mergeCell ref="E17:J17"/>
    <mergeCell ref="AA11:AI11"/>
    <mergeCell ref="AF14:AI14"/>
    <mergeCell ref="AG15:AI15"/>
    <mergeCell ref="A1:A2"/>
    <mergeCell ref="B1:B2"/>
    <mergeCell ref="C1:C2"/>
    <mergeCell ref="D1:D2"/>
    <mergeCell ref="AJ1:AJ2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13:B15 B18:B21"/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zoomScale="80" zoomScaleNormal="80" workbookViewId="0">
      <selection activeCell="AD9" sqref="AD9"/>
    </sheetView>
  </sheetViews>
  <sheetFormatPr defaultRowHeight="15" x14ac:dyDescent="0.25"/>
  <cols>
    <col min="2" max="2" width="9.85546875" customWidth="1"/>
    <col min="3" max="3" width="22.140625" customWidth="1"/>
    <col min="4" max="4" width="13.28515625" customWidth="1"/>
    <col min="5" max="34" width="4.5703125" customWidth="1"/>
  </cols>
  <sheetData>
    <row r="1" spans="1:39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1" t="s">
        <v>10</v>
      </c>
      <c r="F1" s="1" t="s">
        <v>11</v>
      </c>
      <c r="G1" s="2" t="s">
        <v>12</v>
      </c>
      <c r="H1" s="1" t="s">
        <v>13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" t="s">
        <v>13</v>
      </c>
      <c r="W1" s="1" t="s">
        <v>14</v>
      </c>
      <c r="X1" s="1" t="s">
        <v>8</v>
      </c>
      <c r="Y1" s="1" t="s">
        <v>9</v>
      </c>
      <c r="Z1" s="1" t="s">
        <v>10</v>
      </c>
      <c r="AA1" s="1" t="s">
        <v>11</v>
      </c>
      <c r="AB1" s="2" t="s">
        <v>12</v>
      </c>
      <c r="AC1" s="1" t="s">
        <v>13</v>
      </c>
      <c r="AD1" s="1" t="s">
        <v>14</v>
      </c>
      <c r="AE1" s="1" t="s">
        <v>8</v>
      </c>
      <c r="AF1" s="1" t="s">
        <v>9</v>
      </c>
      <c r="AG1" s="1" t="s">
        <v>10</v>
      </c>
      <c r="AH1" s="1" t="s">
        <v>11</v>
      </c>
      <c r="AI1" s="161" t="s">
        <v>15</v>
      </c>
      <c r="AJ1" s="159" t="s">
        <v>16</v>
      </c>
      <c r="AK1" s="160"/>
      <c r="AL1" s="160"/>
      <c r="AM1" s="161" t="s">
        <v>17</v>
      </c>
    </row>
    <row r="2" spans="1:39" ht="50.25" customHeight="1" x14ac:dyDescent="0.25">
      <c r="A2" s="165"/>
      <c r="B2" s="165"/>
      <c r="C2" s="165"/>
      <c r="D2" s="181"/>
      <c r="E2" s="1">
        <v>1</v>
      </c>
      <c r="F2" s="1">
        <v>2</v>
      </c>
      <c r="G2" s="2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2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2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2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82"/>
      <c r="AJ2" s="142" t="s">
        <v>18</v>
      </c>
      <c r="AK2" s="142" t="s">
        <v>19</v>
      </c>
      <c r="AL2" s="142" t="s">
        <v>20</v>
      </c>
      <c r="AM2" s="162"/>
    </row>
    <row r="3" spans="1:39" ht="19.5" customHeight="1" x14ac:dyDescent="0.25">
      <c r="A3" s="61"/>
      <c r="B3" s="45"/>
      <c r="C3" s="46" t="s">
        <v>74</v>
      </c>
      <c r="D3" s="47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48"/>
      <c r="AJ3" s="49"/>
      <c r="AK3" s="49"/>
      <c r="AL3" s="49"/>
      <c r="AM3" s="65"/>
    </row>
    <row r="4" spans="1:39" ht="19.5" customHeight="1" x14ac:dyDescent="0.25">
      <c r="A4" s="144" t="s">
        <v>75</v>
      </c>
      <c r="B4" s="15"/>
      <c r="C4" s="15"/>
      <c r="D4" s="16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71"/>
      <c r="AJ4" s="17"/>
      <c r="AK4" s="17"/>
      <c r="AL4" s="18"/>
      <c r="AM4" s="19"/>
    </row>
    <row r="5" spans="1:39" ht="19.5" customHeight="1" x14ac:dyDescent="0.25">
      <c r="B5" s="110" t="s">
        <v>76</v>
      </c>
      <c r="C5" s="111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5"/>
      <c r="AI5" s="93"/>
      <c r="AJ5" s="10"/>
      <c r="AK5" s="10"/>
      <c r="AL5" s="10"/>
      <c r="AM5" s="24"/>
    </row>
    <row r="6" spans="1:39" ht="18" customHeight="1" x14ac:dyDescent="0.25">
      <c r="A6" s="25" t="s">
        <v>22</v>
      </c>
      <c r="B6" s="20">
        <v>114303</v>
      </c>
      <c r="C6" s="22" t="s">
        <v>77</v>
      </c>
      <c r="D6" s="90" t="s">
        <v>78</v>
      </c>
      <c r="E6" s="86" t="s">
        <v>101</v>
      </c>
      <c r="F6" s="125" t="s">
        <v>108</v>
      </c>
      <c r="G6" s="218"/>
      <c r="H6" s="125" t="s">
        <v>108</v>
      </c>
      <c r="I6" s="86" t="s">
        <v>101</v>
      </c>
      <c r="J6" s="86" t="s">
        <v>101</v>
      </c>
      <c r="K6" s="86" t="s">
        <v>101</v>
      </c>
      <c r="L6" s="86" t="s">
        <v>101</v>
      </c>
      <c r="M6" s="86" t="s">
        <v>101</v>
      </c>
      <c r="N6" s="215"/>
      <c r="O6" s="86" t="s">
        <v>29</v>
      </c>
      <c r="P6" s="86" t="s">
        <v>101</v>
      </c>
      <c r="Q6" s="86" t="s">
        <v>101</v>
      </c>
      <c r="R6" s="86" t="s">
        <v>101</v>
      </c>
      <c r="S6" s="86" t="s">
        <v>101</v>
      </c>
      <c r="T6" s="86" t="s">
        <v>101</v>
      </c>
      <c r="U6" s="215"/>
      <c r="V6" s="86" t="s">
        <v>29</v>
      </c>
      <c r="W6" s="86" t="s">
        <v>101</v>
      </c>
      <c r="X6" s="86" t="s">
        <v>101</v>
      </c>
      <c r="Y6" s="86" t="s">
        <v>101</v>
      </c>
      <c r="Z6" s="86" t="s">
        <v>101</v>
      </c>
      <c r="AA6" s="86" t="s">
        <v>101</v>
      </c>
      <c r="AB6" s="215"/>
      <c r="AC6" s="86" t="s">
        <v>29</v>
      </c>
      <c r="AD6" s="86" t="s">
        <v>101</v>
      </c>
      <c r="AE6" s="86" t="s">
        <v>101</v>
      </c>
      <c r="AF6" s="86" t="s">
        <v>101</v>
      </c>
      <c r="AG6" s="86" t="s">
        <v>101</v>
      </c>
      <c r="AH6" s="86" t="s">
        <v>101</v>
      </c>
      <c r="AI6" s="94">
        <f>AJ6+AK6+AL6</f>
        <v>24.5</v>
      </c>
      <c r="AJ6" s="10">
        <f>COUNTIF(E6:AH6,"X")+COUNTIF(E6:AH6,"1/2")/2+COUNTIF(E6:AH6,"P/2")/2+COUNTIF(E6:AH6,"K/2")/2</f>
        <v>22.5</v>
      </c>
      <c r="AK6" s="10">
        <f>COUNTIF(E6:AH6,"P")+COUNTIF(E6:AH6,"P/2")/2</f>
        <v>0</v>
      </c>
      <c r="AL6" s="10">
        <f>COUNTIF(E6:AH6,"L")</f>
        <v>2</v>
      </c>
      <c r="AM6" s="24"/>
    </row>
    <row r="7" spans="1:39" ht="18" customHeight="1" x14ac:dyDescent="0.25">
      <c r="A7" s="25" t="s">
        <v>30</v>
      </c>
      <c r="B7" s="20">
        <v>114301</v>
      </c>
      <c r="C7" s="22" t="s">
        <v>79</v>
      </c>
      <c r="D7" s="90" t="s">
        <v>80</v>
      </c>
      <c r="E7" s="150" t="s">
        <v>27</v>
      </c>
      <c r="F7" s="125" t="s">
        <v>108</v>
      </c>
      <c r="G7" s="219"/>
      <c r="H7" s="125" t="s">
        <v>108</v>
      </c>
      <c r="I7" s="86" t="s">
        <v>101</v>
      </c>
      <c r="J7" s="86" t="s">
        <v>101</v>
      </c>
      <c r="K7" s="86" t="s">
        <v>101</v>
      </c>
      <c r="L7" s="86" t="s">
        <v>101</v>
      </c>
      <c r="M7" s="86" t="s">
        <v>101</v>
      </c>
      <c r="N7" s="216"/>
      <c r="O7" s="86" t="s">
        <v>29</v>
      </c>
      <c r="P7" s="86" t="s">
        <v>101</v>
      </c>
      <c r="Q7" s="86" t="s">
        <v>101</v>
      </c>
      <c r="R7" s="86" t="s">
        <v>101</v>
      </c>
      <c r="S7" s="86" t="s">
        <v>101</v>
      </c>
      <c r="T7" s="86" t="s">
        <v>101</v>
      </c>
      <c r="U7" s="216"/>
      <c r="V7" s="86" t="s">
        <v>29</v>
      </c>
      <c r="W7" s="86" t="s">
        <v>101</v>
      </c>
      <c r="X7" s="86" t="s">
        <v>101</v>
      </c>
      <c r="Y7" s="86" t="s">
        <v>101</v>
      </c>
      <c r="Z7" s="86" t="s">
        <v>101</v>
      </c>
      <c r="AA7" s="86" t="s">
        <v>101</v>
      </c>
      <c r="AB7" s="216"/>
      <c r="AC7" s="86" t="s">
        <v>29</v>
      </c>
      <c r="AD7" s="86" t="s">
        <v>101</v>
      </c>
      <c r="AE7" s="86" t="s">
        <v>101</v>
      </c>
      <c r="AF7" s="86" t="s">
        <v>101</v>
      </c>
      <c r="AG7" s="86" t="s">
        <v>101</v>
      </c>
      <c r="AH7" s="86" t="s">
        <v>101</v>
      </c>
      <c r="AI7" s="94">
        <f t="shared" ref="AI7:AI13" si="0">AJ7+AK7+AL7</f>
        <v>24.5</v>
      </c>
      <c r="AJ7" s="10">
        <f t="shared" ref="AJ7:AJ14" si="1">COUNTIF(E7:AH7,"X")+COUNTIF(E7:AH7,"1/2")/2+COUNTIF(E7:AH7,"P/2")/2+COUNTIF(E7:AH7,"K/2")/2</f>
        <v>22</v>
      </c>
      <c r="AK7" s="10">
        <f t="shared" ref="AK7:AK13" si="2">COUNTIF(E7:AH7,"P")+COUNTIF(E7:AH7,"P/2")/2</f>
        <v>0.5</v>
      </c>
      <c r="AL7" s="10">
        <f t="shared" ref="AL7:AL13" si="3">COUNTIF(E7:AH7,"L")</f>
        <v>2</v>
      </c>
      <c r="AM7" s="24"/>
    </row>
    <row r="8" spans="1:39" ht="18" customHeight="1" x14ac:dyDescent="0.25">
      <c r="A8" s="25" t="s">
        <v>33</v>
      </c>
      <c r="B8" s="20">
        <v>114302</v>
      </c>
      <c r="C8" s="22" t="s">
        <v>128</v>
      </c>
      <c r="D8" s="90" t="s">
        <v>80</v>
      </c>
      <c r="E8" s="86" t="s">
        <v>101</v>
      </c>
      <c r="F8" s="125" t="s">
        <v>108</v>
      </c>
      <c r="G8" s="219"/>
      <c r="H8" s="125" t="s">
        <v>108</v>
      </c>
      <c r="I8" s="86" t="s">
        <v>101</v>
      </c>
      <c r="J8" s="86" t="s">
        <v>101</v>
      </c>
      <c r="K8" s="86" t="s">
        <v>101</v>
      </c>
      <c r="L8" s="86" t="s">
        <v>101</v>
      </c>
      <c r="M8" s="86" t="s">
        <v>101</v>
      </c>
      <c r="N8" s="216"/>
      <c r="O8" s="86" t="s">
        <v>29</v>
      </c>
      <c r="P8" s="86" t="s">
        <v>101</v>
      </c>
      <c r="Q8" s="86" t="s">
        <v>101</v>
      </c>
      <c r="R8" s="86" t="s">
        <v>101</v>
      </c>
      <c r="S8" s="86" t="s">
        <v>101</v>
      </c>
      <c r="T8" s="86" t="s">
        <v>101</v>
      </c>
      <c r="U8" s="216"/>
      <c r="V8" s="86" t="s">
        <v>29</v>
      </c>
      <c r="W8" s="86" t="s">
        <v>101</v>
      </c>
      <c r="X8" s="86" t="s">
        <v>101</v>
      </c>
      <c r="Y8" s="86" t="s">
        <v>101</v>
      </c>
      <c r="Z8" s="86" t="s">
        <v>101</v>
      </c>
      <c r="AA8" s="86" t="s">
        <v>101</v>
      </c>
      <c r="AB8" s="216"/>
      <c r="AC8" s="86" t="s">
        <v>29</v>
      </c>
      <c r="AD8" s="86" t="s">
        <v>101</v>
      </c>
      <c r="AE8" s="86" t="s">
        <v>101</v>
      </c>
      <c r="AF8" s="86" t="s">
        <v>101</v>
      </c>
      <c r="AG8" s="86" t="s">
        <v>101</v>
      </c>
      <c r="AH8" s="150" t="s">
        <v>27</v>
      </c>
      <c r="AI8" s="94">
        <f t="shared" si="0"/>
        <v>24.5</v>
      </c>
      <c r="AJ8" s="10">
        <f>COUNTIF(E8:AH8,"X")+COUNTIF(E8:AH8,"1/2")/2+COUNTIF(E8:AH8,"P/2")/2+COUNTIF(E8:AH8,"K/2")/2</f>
        <v>22</v>
      </c>
      <c r="AK8" s="10">
        <f t="shared" si="2"/>
        <v>0.5</v>
      </c>
      <c r="AL8" s="10">
        <f t="shared" si="3"/>
        <v>2</v>
      </c>
      <c r="AM8" s="24"/>
    </row>
    <row r="9" spans="1:39" ht="18" customHeight="1" x14ac:dyDescent="0.25">
      <c r="A9" s="25" t="s">
        <v>36</v>
      </c>
      <c r="B9" s="20">
        <v>114305</v>
      </c>
      <c r="C9" s="22" t="s">
        <v>83</v>
      </c>
      <c r="D9" s="90" t="s">
        <v>80</v>
      </c>
      <c r="E9" s="86" t="s">
        <v>101</v>
      </c>
      <c r="F9" s="125" t="s">
        <v>108</v>
      </c>
      <c r="G9" s="219"/>
      <c r="H9" s="125" t="s">
        <v>108</v>
      </c>
      <c r="I9" s="150" t="s">
        <v>27</v>
      </c>
      <c r="J9" s="86" t="s">
        <v>101</v>
      </c>
      <c r="K9" s="86" t="s">
        <v>101</v>
      </c>
      <c r="L9" s="86" t="s">
        <v>101</v>
      </c>
      <c r="M9" s="86" t="s">
        <v>101</v>
      </c>
      <c r="N9" s="216"/>
      <c r="O9" s="86" t="s">
        <v>29</v>
      </c>
      <c r="P9" s="86" t="s">
        <v>101</v>
      </c>
      <c r="Q9" s="86" t="s">
        <v>101</v>
      </c>
      <c r="R9" s="150" t="s">
        <v>26</v>
      </c>
      <c r="S9" s="86" t="s">
        <v>101</v>
      </c>
      <c r="T9" s="86" t="s">
        <v>101</v>
      </c>
      <c r="U9" s="216"/>
      <c r="V9" s="86" t="s">
        <v>29</v>
      </c>
      <c r="W9" s="86" t="s">
        <v>101</v>
      </c>
      <c r="X9" s="86" t="s">
        <v>101</v>
      </c>
      <c r="Y9" s="86" t="s">
        <v>101</v>
      </c>
      <c r="Z9" s="86" t="s">
        <v>101</v>
      </c>
      <c r="AA9" s="86" t="s">
        <v>101</v>
      </c>
      <c r="AB9" s="216"/>
      <c r="AC9" s="86" t="s">
        <v>29</v>
      </c>
      <c r="AD9" s="86" t="s">
        <v>101</v>
      </c>
      <c r="AE9" s="86" t="s">
        <v>101</v>
      </c>
      <c r="AF9" s="86" t="s">
        <v>101</v>
      </c>
      <c r="AG9" s="86" t="s">
        <v>101</v>
      </c>
      <c r="AH9" s="86" t="s">
        <v>101</v>
      </c>
      <c r="AI9" s="94">
        <f>AJ9+AK9+AL9</f>
        <v>24.5</v>
      </c>
      <c r="AJ9" s="10">
        <f t="shared" ref="AJ9:AJ10" si="4">COUNTIF(E9:AH9,"X")+COUNTIF(E9:AH9,"1/2")/2+COUNTIF(E9:AH9,"P/2")/2+COUNTIF(E9:AH9,"K/2")/2</f>
        <v>21</v>
      </c>
      <c r="AK9" s="10">
        <f t="shared" si="2"/>
        <v>1.5</v>
      </c>
      <c r="AL9" s="10">
        <f t="shared" si="3"/>
        <v>2</v>
      </c>
      <c r="AM9" s="24"/>
    </row>
    <row r="10" spans="1:39" ht="18" customHeight="1" x14ac:dyDescent="0.25">
      <c r="A10" s="25" t="s">
        <v>39</v>
      </c>
      <c r="B10" s="13" t="s">
        <v>61</v>
      </c>
      <c r="C10" s="40" t="s">
        <v>125</v>
      </c>
      <c r="D10" s="89" t="s">
        <v>147</v>
      </c>
      <c r="E10" s="86" t="s">
        <v>101</v>
      </c>
      <c r="F10" s="125" t="s">
        <v>108</v>
      </c>
      <c r="G10" s="219"/>
      <c r="H10" s="125" t="s">
        <v>108</v>
      </c>
      <c r="I10" s="86" t="s">
        <v>101</v>
      </c>
      <c r="J10" s="86" t="s">
        <v>101</v>
      </c>
      <c r="K10" s="86" t="s">
        <v>101</v>
      </c>
      <c r="L10" s="86" t="s">
        <v>101</v>
      </c>
      <c r="M10" s="86" t="s">
        <v>101</v>
      </c>
      <c r="N10" s="216"/>
      <c r="O10" s="86" t="s">
        <v>29</v>
      </c>
      <c r="P10" s="86" t="s">
        <v>101</v>
      </c>
      <c r="Q10" s="86" t="s">
        <v>101</v>
      </c>
      <c r="R10" s="86" t="s">
        <v>101</v>
      </c>
      <c r="S10" s="86" t="s">
        <v>101</v>
      </c>
      <c r="T10" s="86" t="s">
        <v>101</v>
      </c>
      <c r="U10" s="216"/>
      <c r="V10" s="86" t="s">
        <v>29</v>
      </c>
      <c r="W10" s="86" t="s">
        <v>101</v>
      </c>
      <c r="X10" s="86" t="s">
        <v>101</v>
      </c>
      <c r="Y10" s="86" t="s">
        <v>101</v>
      </c>
      <c r="Z10" s="86" t="s">
        <v>101</v>
      </c>
      <c r="AA10" s="86" t="s">
        <v>101</v>
      </c>
      <c r="AB10" s="216"/>
      <c r="AC10" s="86" t="s">
        <v>29</v>
      </c>
      <c r="AD10" s="86" t="s">
        <v>101</v>
      </c>
      <c r="AE10" s="86" t="s">
        <v>101</v>
      </c>
      <c r="AF10" s="86" t="s">
        <v>101</v>
      </c>
      <c r="AG10" s="86" t="s">
        <v>101</v>
      </c>
      <c r="AH10" s="86" t="s">
        <v>101</v>
      </c>
      <c r="AI10" s="94">
        <f t="shared" si="0"/>
        <v>24.5</v>
      </c>
      <c r="AJ10" s="10">
        <f t="shared" si="4"/>
        <v>22.5</v>
      </c>
      <c r="AK10" s="10">
        <f t="shared" si="2"/>
        <v>0</v>
      </c>
      <c r="AL10" s="10">
        <f t="shared" si="3"/>
        <v>2</v>
      </c>
      <c r="AM10" s="114"/>
    </row>
    <row r="11" spans="1:39" ht="18" customHeight="1" x14ac:dyDescent="0.25">
      <c r="A11" s="25" t="s">
        <v>43</v>
      </c>
      <c r="B11" s="145">
        <v>114323</v>
      </c>
      <c r="C11" s="22" t="s">
        <v>121</v>
      </c>
      <c r="D11" s="26" t="s">
        <v>124</v>
      </c>
      <c r="E11" s="86" t="s">
        <v>101</v>
      </c>
      <c r="F11" s="125" t="s">
        <v>108</v>
      </c>
      <c r="G11" s="219"/>
      <c r="H11" s="125" t="s">
        <v>108</v>
      </c>
      <c r="I11" s="86" t="s">
        <v>101</v>
      </c>
      <c r="J11" s="86" t="s">
        <v>101</v>
      </c>
      <c r="K11" s="86" t="s">
        <v>101</v>
      </c>
      <c r="L11" s="86" t="s">
        <v>101</v>
      </c>
      <c r="M11" s="86" t="s">
        <v>101</v>
      </c>
      <c r="N11" s="216"/>
      <c r="O11" s="86" t="s">
        <v>29</v>
      </c>
      <c r="P11" s="86" t="s">
        <v>101</v>
      </c>
      <c r="Q11" s="86" t="s">
        <v>101</v>
      </c>
      <c r="R11" s="86" t="s">
        <v>101</v>
      </c>
      <c r="S11" s="86" t="s">
        <v>101</v>
      </c>
      <c r="T11" s="86" t="s">
        <v>101</v>
      </c>
      <c r="U11" s="216"/>
      <c r="V11" s="86" t="s">
        <v>29</v>
      </c>
      <c r="W11" s="86" t="s">
        <v>101</v>
      </c>
      <c r="X11" s="86" t="s">
        <v>101</v>
      </c>
      <c r="Y11" s="86" t="s">
        <v>101</v>
      </c>
      <c r="Z11" s="86" t="s">
        <v>101</v>
      </c>
      <c r="AA11" s="86" t="s">
        <v>101</v>
      </c>
      <c r="AB11" s="216"/>
      <c r="AC11" s="150" t="s">
        <v>27</v>
      </c>
      <c r="AD11" s="86" t="s">
        <v>101</v>
      </c>
      <c r="AE11" s="86" t="s">
        <v>101</v>
      </c>
      <c r="AF11" s="86" t="s">
        <v>101</v>
      </c>
      <c r="AG11" s="86" t="s">
        <v>101</v>
      </c>
      <c r="AH11" s="86" t="s">
        <v>101</v>
      </c>
      <c r="AI11" s="94">
        <f>AJ11+AK11+AL11</f>
        <v>24.5</v>
      </c>
      <c r="AJ11" s="10">
        <v>22</v>
      </c>
      <c r="AK11" s="10">
        <f t="shared" si="2"/>
        <v>0.5</v>
      </c>
      <c r="AL11" s="10">
        <f t="shared" si="3"/>
        <v>2</v>
      </c>
      <c r="AM11" s="56"/>
    </row>
    <row r="12" spans="1:39" ht="18" customHeight="1" x14ac:dyDescent="0.25">
      <c r="A12" s="25" t="s">
        <v>47</v>
      </c>
      <c r="B12" s="145">
        <v>114329</v>
      </c>
      <c r="C12" s="148" t="s">
        <v>144</v>
      </c>
      <c r="D12" s="149" t="s">
        <v>80</v>
      </c>
      <c r="E12" s="86" t="s">
        <v>101</v>
      </c>
      <c r="F12" s="125" t="s">
        <v>108</v>
      </c>
      <c r="G12" s="219"/>
      <c r="H12" s="125" t="s">
        <v>108</v>
      </c>
      <c r="I12" s="86" t="s">
        <v>101</v>
      </c>
      <c r="J12" s="86" t="s">
        <v>101</v>
      </c>
      <c r="K12" s="86" t="s">
        <v>101</v>
      </c>
      <c r="L12" s="86" t="s">
        <v>101</v>
      </c>
      <c r="M12" s="86" t="s">
        <v>101</v>
      </c>
      <c r="N12" s="216"/>
      <c r="O12" s="86" t="s">
        <v>29</v>
      </c>
      <c r="P12" s="86" t="s">
        <v>101</v>
      </c>
      <c r="Q12" s="86" t="s">
        <v>101</v>
      </c>
      <c r="R12" s="86" t="s">
        <v>101</v>
      </c>
      <c r="S12" s="86" t="s">
        <v>101</v>
      </c>
      <c r="T12" s="86" t="s">
        <v>101</v>
      </c>
      <c r="U12" s="216"/>
      <c r="V12" s="86" t="s">
        <v>29</v>
      </c>
      <c r="W12" s="86" t="s">
        <v>101</v>
      </c>
      <c r="X12" s="86" t="s">
        <v>101</v>
      </c>
      <c r="Y12" s="86" t="s">
        <v>101</v>
      </c>
      <c r="Z12" s="86" t="s">
        <v>101</v>
      </c>
      <c r="AA12" s="86" t="s">
        <v>101</v>
      </c>
      <c r="AB12" s="216"/>
      <c r="AC12" s="86" t="s">
        <v>29</v>
      </c>
      <c r="AD12" s="86" t="s">
        <v>101</v>
      </c>
      <c r="AE12" s="86" t="s">
        <v>101</v>
      </c>
      <c r="AF12" s="86" t="s">
        <v>101</v>
      </c>
      <c r="AG12" s="150" t="s">
        <v>26</v>
      </c>
      <c r="AH12" s="86" t="s">
        <v>101</v>
      </c>
      <c r="AI12" s="94">
        <f t="shared" si="0"/>
        <v>24.5</v>
      </c>
      <c r="AJ12" s="10">
        <f t="shared" si="1"/>
        <v>21.5</v>
      </c>
      <c r="AK12" s="10">
        <f>COUNTIF(E12:AH12,"P")+COUNTIF(E12:AH12,"P/2")/2</f>
        <v>1</v>
      </c>
      <c r="AL12" s="10">
        <f t="shared" si="3"/>
        <v>2</v>
      </c>
      <c r="AM12" s="140"/>
    </row>
    <row r="13" spans="1:39" ht="18" customHeight="1" x14ac:dyDescent="0.25">
      <c r="A13" s="25" t="s">
        <v>50</v>
      </c>
      <c r="B13" s="145"/>
      <c r="C13" s="22" t="s">
        <v>143</v>
      </c>
      <c r="D13" s="26" t="s">
        <v>142</v>
      </c>
      <c r="E13" s="147" t="s">
        <v>69</v>
      </c>
      <c r="F13" s="125" t="s">
        <v>108</v>
      </c>
      <c r="G13" s="219"/>
      <c r="H13" s="125" t="s">
        <v>108</v>
      </c>
      <c r="I13" s="86" t="s">
        <v>101</v>
      </c>
      <c r="J13" s="147" t="s">
        <v>137</v>
      </c>
      <c r="K13" s="86" t="s">
        <v>101</v>
      </c>
      <c r="L13" s="86" t="s">
        <v>101</v>
      </c>
      <c r="M13" s="86" t="s">
        <v>101</v>
      </c>
      <c r="N13" s="216"/>
      <c r="O13" s="86" t="s">
        <v>29</v>
      </c>
      <c r="P13" s="86" t="s">
        <v>101</v>
      </c>
      <c r="Q13" s="214" t="s">
        <v>149</v>
      </c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94">
        <f t="shared" si="0"/>
        <v>8</v>
      </c>
      <c r="AJ13" s="10">
        <f t="shared" si="1"/>
        <v>6</v>
      </c>
      <c r="AK13" s="10">
        <f t="shared" si="2"/>
        <v>0</v>
      </c>
      <c r="AL13" s="10">
        <f t="shared" si="3"/>
        <v>2</v>
      </c>
      <c r="AM13" s="114"/>
    </row>
    <row r="14" spans="1:39" ht="18" customHeight="1" x14ac:dyDescent="0.25">
      <c r="A14" s="25" t="s">
        <v>53</v>
      </c>
      <c r="B14" s="145"/>
      <c r="C14" s="22" t="s">
        <v>145</v>
      </c>
      <c r="D14" s="26" t="s">
        <v>146</v>
      </c>
      <c r="E14" s="86" t="s">
        <v>101</v>
      </c>
      <c r="F14" s="125" t="s">
        <v>108</v>
      </c>
      <c r="G14" s="220"/>
      <c r="H14" s="125" t="s">
        <v>108</v>
      </c>
      <c r="I14" s="86" t="s">
        <v>101</v>
      </c>
      <c r="J14" s="86" t="s">
        <v>101</v>
      </c>
      <c r="K14" s="86" t="s">
        <v>101</v>
      </c>
      <c r="L14" s="86" t="s">
        <v>101</v>
      </c>
      <c r="M14" s="86" t="s">
        <v>101</v>
      </c>
      <c r="N14" s="216"/>
      <c r="O14" s="86" t="s">
        <v>29</v>
      </c>
      <c r="P14" s="86" t="s">
        <v>101</v>
      </c>
      <c r="Q14" s="86" t="s">
        <v>101</v>
      </c>
      <c r="R14" s="86" t="s">
        <v>101</v>
      </c>
      <c r="S14" s="86" t="s">
        <v>101</v>
      </c>
      <c r="T14" s="86" t="s">
        <v>101</v>
      </c>
      <c r="U14" s="216"/>
      <c r="V14" s="147" t="s">
        <v>137</v>
      </c>
      <c r="W14" s="147" t="s">
        <v>69</v>
      </c>
      <c r="X14" s="86" t="s">
        <v>101</v>
      </c>
      <c r="Y14" s="86" t="s">
        <v>101</v>
      </c>
      <c r="Z14" s="86" t="s">
        <v>101</v>
      </c>
      <c r="AA14" s="86" t="s">
        <v>101</v>
      </c>
      <c r="AB14" s="215"/>
      <c r="AC14" s="86" t="s">
        <v>29</v>
      </c>
      <c r="AD14" s="214" t="s">
        <v>149</v>
      </c>
      <c r="AE14" s="210"/>
      <c r="AF14" s="210"/>
      <c r="AG14" s="210"/>
      <c r="AH14" s="210"/>
      <c r="AI14" s="94">
        <f t="shared" ref="AI14:AI15" si="5">AJ14+AK14+AL14</f>
        <v>18.5</v>
      </c>
      <c r="AJ14" s="10">
        <f t="shared" si="1"/>
        <v>16.5</v>
      </c>
      <c r="AK14" s="10">
        <f t="shared" ref="AK14" si="6">COUNTIF(E14:AH14,"P")+COUNTIF(E14:AH14,"P/2")/2</f>
        <v>0</v>
      </c>
      <c r="AL14" s="10">
        <f t="shared" ref="AL14" si="7">COUNTIF(E14:AH14,"L")</f>
        <v>2</v>
      </c>
      <c r="AM14" s="146"/>
    </row>
    <row r="15" spans="1:39" ht="18" customHeight="1" x14ac:dyDescent="0.25">
      <c r="A15" s="25" t="s">
        <v>58</v>
      </c>
      <c r="B15" s="141"/>
      <c r="C15" s="29" t="s">
        <v>123</v>
      </c>
      <c r="D15" s="90" t="s">
        <v>80</v>
      </c>
      <c r="E15" s="214"/>
      <c r="F15" s="210"/>
      <c r="G15" s="210"/>
      <c r="H15" s="210"/>
      <c r="I15" s="86" t="s">
        <v>101</v>
      </c>
      <c r="J15" s="86" t="s">
        <v>101</v>
      </c>
      <c r="K15" s="86" t="s">
        <v>101</v>
      </c>
      <c r="L15" s="86" t="s">
        <v>101</v>
      </c>
      <c r="M15" s="86" t="s">
        <v>101</v>
      </c>
      <c r="N15" s="217"/>
      <c r="O15" s="86" t="s">
        <v>29</v>
      </c>
      <c r="P15" s="86" t="s">
        <v>101</v>
      </c>
      <c r="Q15" s="86" t="s">
        <v>101</v>
      </c>
      <c r="R15" s="86" t="s">
        <v>101</v>
      </c>
      <c r="S15" s="147" t="s">
        <v>69</v>
      </c>
      <c r="T15" s="147" t="s">
        <v>69</v>
      </c>
      <c r="U15" s="216"/>
      <c r="V15" s="86" t="s">
        <v>29</v>
      </c>
      <c r="W15" s="86" t="s">
        <v>101</v>
      </c>
      <c r="X15" s="86" t="s">
        <v>101</v>
      </c>
      <c r="Y15" s="86" t="s">
        <v>101</v>
      </c>
      <c r="Z15" s="86" t="s">
        <v>101</v>
      </c>
      <c r="AA15" s="86" t="s">
        <v>101</v>
      </c>
      <c r="AB15" s="216"/>
      <c r="AC15" s="86" t="s">
        <v>29</v>
      </c>
      <c r="AD15" s="86" t="s">
        <v>101</v>
      </c>
      <c r="AE15" s="86" t="s">
        <v>101</v>
      </c>
      <c r="AF15" s="86" t="s">
        <v>101</v>
      </c>
      <c r="AG15" s="86" t="s">
        <v>101</v>
      </c>
      <c r="AH15" s="86" t="s">
        <v>101</v>
      </c>
      <c r="AI15" s="94">
        <f t="shared" si="5"/>
        <v>19.5</v>
      </c>
      <c r="AJ15" s="10">
        <f t="shared" ref="AJ15" si="8">COUNTIF(E15:AH15,"X")+COUNTIF(E15:AH15,"1/2")/2+COUNTIF(E15:AH15,"P/2")/2+COUNTIF(E15:AH15,"K/2")/2</f>
        <v>19.5</v>
      </c>
      <c r="AK15" s="10">
        <f t="shared" ref="AK15" si="9">COUNTIF(E15:AH15,"P")+COUNTIF(E15:AH15,"P/2")/2</f>
        <v>0</v>
      </c>
      <c r="AL15" s="10">
        <f t="shared" ref="AL15" si="10">COUNTIF(E15:AH15,"L")</f>
        <v>0</v>
      </c>
      <c r="AM15" s="146"/>
    </row>
    <row r="16" spans="1:39" ht="18" customHeight="1" x14ac:dyDescent="0.25">
      <c r="A16" s="25" t="s">
        <v>60</v>
      </c>
      <c r="B16" s="141"/>
      <c r="C16" s="29" t="s">
        <v>148</v>
      </c>
      <c r="D16" s="90" t="s">
        <v>80</v>
      </c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86" t="s">
        <v>29</v>
      </c>
      <c r="P16" s="86" t="s">
        <v>101</v>
      </c>
      <c r="Q16" s="86" t="s">
        <v>101</v>
      </c>
      <c r="R16" s="86" t="s">
        <v>101</v>
      </c>
      <c r="S16" s="86" t="s">
        <v>101</v>
      </c>
      <c r="T16" s="86" t="s">
        <v>101</v>
      </c>
      <c r="U16" s="217"/>
      <c r="V16" s="86" t="s">
        <v>29</v>
      </c>
      <c r="W16" s="86" t="s">
        <v>101</v>
      </c>
      <c r="X16" s="147" t="s">
        <v>69</v>
      </c>
      <c r="Y16" s="86" t="s">
        <v>101</v>
      </c>
      <c r="Z16" s="86" t="s">
        <v>101</v>
      </c>
      <c r="AA16" s="86" t="s">
        <v>101</v>
      </c>
      <c r="AB16" s="217"/>
      <c r="AC16" s="86" t="s">
        <v>29</v>
      </c>
      <c r="AD16" s="86" t="s">
        <v>101</v>
      </c>
      <c r="AE16" s="86" t="s">
        <v>101</v>
      </c>
      <c r="AF16" s="147" t="s">
        <v>137</v>
      </c>
      <c r="AG16" s="86" t="s">
        <v>101</v>
      </c>
      <c r="AH16" s="86" t="s">
        <v>101</v>
      </c>
      <c r="AI16" s="94">
        <f>AJ16+AK16+AL16</f>
        <v>15</v>
      </c>
      <c r="AJ16" s="10">
        <f t="shared" ref="AJ16" si="11">COUNTIF(E16:AH16,"X")+COUNTIF(E16:AH16,"1/2")/2+COUNTIF(E16:AH16,"P/2")/2+COUNTIF(E16:AH16,"K/2")/2</f>
        <v>15</v>
      </c>
      <c r="AK16" s="10">
        <f t="shared" ref="AK16" si="12">COUNTIF(E16:AH16,"P")+COUNTIF(E16:AH16,"P/2")/2</f>
        <v>0</v>
      </c>
      <c r="AL16" s="10">
        <f t="shared" ref="AL16" si="13">COUNTIF(E16:AH16,"L")</f>
        <v>0</v>
      </c>
      <c r="AM16" s="146"/>
    </row>
    <row r="17" spans="1:39" ht="15.75" customHeight="1" x14ac:dyDescent="0.25">
      <c r="A17" s="120"/>
      <c r="B17" s="30" t="s">
        <v>86</v>
      </c>
      <c r="C17" s="120"/>
      <c r="D17" s="221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9"/>
    </row>
    <row r="18" spans="1:39" ht="18" customHeight="1" x14ac:dyDescent="0.25">
      <c r="A18" s="25">
        <v>10</v>
      </c>
      <c r="B18" s="20">
        <v>114101</v>
      </c>
      <c r="C18" s="22" t="s">
        <v>87</v>
      </c>
      <c r="D18" s="26" t="s">
        <v>78</v>
      </c>
      <c r="E18" s="86" t="s">
        <v>101</v>
      </c>
      <c r="F18" s="125" t="s">
        <v>108</v>
      </c>
      <c r="G18" s="215"/>
      <c r="H18" s="125" t="s">
        <v>108</v>
      </c>
      <c r="I18" s="86" t="s">
        <v>101</v>
      </c>
      <c r="J18" s="86" t="s">
        <v>101</v>
      </c>
      <c r="K18" s="86" t="s">
        <v>101</v>
      </c>
      <c r="L18" s="86" t="s">
        <v>101</v>
      </c>
      <c r="M18" s="86" t="s">
        <v>101</v>
      </c>
      <c r="N18" s="215"/>
      <c r="O18" s="86" t="s">
        <v>29</v>
      </c>
      <c r="P18" s="86" t="s">
        <v>101</v>
      </c>
      <c r="Q18" s="86" t="s">
        <v>101</v>
      </c>
      <c r="R18" s="86" t="s">
        <v>101</v>
      </c>
      <c r="S18" s="86" t="s">
        <v>101</v>
      </c>
      <c r="T18" s="86" t="s">
        <v>101</v>
      </c>
      <c r="U18" s="215"/>
      <c r="V18" s="86" t="s">
        <v>29</v>
      </c>
      <c r="W18" s="86" t="s">
        <v>101</v>
      </c>
      <c r="X18" s="86" t="s">
        <v>101</v>
      </c>
      <c r="Y18" s="86" t="s">
        <v>101</v>
      </c>
      <c r="Z18" s="86" t="s">
        <v>101</v>
      </c>
      <c r="AA18" s="86" t="s">
        <v>101</v>
      </c>
      <c r="AB18" s="215"/>
      <c r="AC18" s="86" t="s">
        <v>29</v>
      </c>
      <c r="AD18" s="86" t="s">
        <v>101</v>
      </c>
      <c r="AE18" s="86" t="s">
        <v>101</v>
      </c>
      <c r="AF18" s="86" t="s">
        <v>101</v>
      </c>
      <c r="AG18" s="86" t="s">
        <v>101</v>
      </c>
      <c r="AH18" s="86" t="s">
        <v>101</v>
      </c>
      <c r="AI18" s="73">
        <f t="shared" ref="AI18:AI21" si="14">AJ18+AK18+AL18</f>
        <v>24.5</v>
      </c>
      <c r="AJ18" s="10">
        <f>COUNTIF(E18:AH18,"X")+COUNTIF(E18:AG18,"1/2")/2+COUNTIF(E18:AG18,"P/2")/2+COUNTIF(E18:AG18,"K/2")/2</f>
        <v>22.5</v>
      </c>
      <c r="AK18" s="10">
        <f>COUNTIF(E18:AG18,"P")+COUNTIF(E18:AG18,"P/2")/2</f>
        <v>0</v>
      </c>
      <c r="AL18" s="10">
        <f>COUNTIF(E18:AG18,"L")</f>
        <v>2</v>
      </c>
      <c r="AM18" s="24"/>
    </row>
    <row r="19" spans="1:39" ht="18" customHeight="1" x14ac:dyDescent="0.25">
      <c r="A19" s="25">
        <v>11</v>
      </c>
      <c r="B19" s="20">
        <v>114201</v>
      </c>
      <c r="C19" s="22" t="s">
        <v>88</v>
      </c>
      <c r="D19" s="26" t="s">
        <v>89</v>
      </c>
      <c r="E19" s="86" t="s">
        <v>101</v>
      </c>
      <c r="F19" s="125" t="s">
        <v>108</v>
      </c>
      <c r="G19" s="216"/>
      <c r="H19" s="125" t="s">
        <v>108</v>
      </c>
      <c r="I19" s="86" t="s">
        <v>101</v>
      </c>
      <c r="J19" s="86" t="s">
        <v>101</v>
      </c>
      <c r="K19" s="86" t="s">
        <v>101</v>
      </c>
      <c r="L19" s="86" t="s">
        <v>101</v>
      </c>
      <c r="M19" s="86" t="s">
        <v>101</v>
      </c>
      <c r="N19" s="216"/>
      <c r="O19" s="86" t="s">
        <v>29</v>
      </c>
      <c r="P19" s="86" t="s">
        <v>101</v>
      </c>
      <c r="Q19" s="86" t="s">
        <v>101</v>
      </c>
      <c r="R19" s="86" t="s">
        <v>101</v>
      </c>
      <c r="S19" s="86" t="s">
        <v>101</v>
      </c>
      <c r="T19" s="86" t="s">
        <v>101</v>
      </c>
      <c r="U19" s="216"/>
      <c r="V19" s="86" t="s">
        <v>29</v>
      </c>
      <c r="W19" s="86" t="s">
        <v>101</v>
      </c>
      <c r="X19" s="86" t="s">
        <v>101</v>
      </c>
      <c r="Y19" s="86" t="s">
        <v>101</v>
      </c>
      <c r="Z19" s="86" t="s">
        <v>101</v>
      </c>
      <c r="AA19" s="86" t="s">
        <v>101</v>
      </c>
      <c r="AB19" s="216"/>
      <c r="AC19" s="86" t="s">
        <v>29</v>
      </c>
      <c r="AD19" s="86" t="s">
        <v>101</v>
      </c>
      <c r="AE19" s="86" t="s">
        <v>101</v>
      </c>
      <c r="AF19" s="86" t="s">
        <v>101</v>
      </c>
      <c r="AG19" s="86" t="s">
        <v>101</v>
      </c>
      <c r="AH19" s="86" t="s">
        <v>101</v>
      </c>
      <c r="AI19" s="73">
        <f t="shared" si="14"/>
        <v>24.5</v>
      </c>
      <c r="AJ19" s="10">
        <f t="shared" ref="AJ19:AJ21" si="15">COUNTIF(E19:AH19,"X")+COUNTIF(E19:AG19,"1/2")/2+COUNTIF(E19:AG19,"P/2")/2+COUNTIF(E19:AG19,"K/2")/2</f>
        <v>22.5</v>
      </c>
      <c r="AK19" s="10">
        <f>COUNTIF(E19:AG19,"P")+COUNTIF(E19:AG19,"P/2")/2</f>
        <v>0</v>
      </c>
      <c r="AL19" s="10">
        <f>COUNTIF(E19:AG19,"L")</f>
        <v>2</v>
      </c>
      <c r="AM19" s="24"/>
    </row>
    <row r="20" spans="1:39" ht="18" customHeight="1" x14ac:dyDescent="0.25">
      <c r="A20" s="25">
        <v>12</v>
      </c>
      <c r="B20" s="20">
        <v>114311</v>
      </c>
      <c r="C20" s="22" t="s">
        <v>91</v>
      </c>
      <c r="D20" s="26" t="s">
        <v>80</v>
      </c>
      <c r="E20" s="86" t="s">
        <v>101</v>
      </c>
      <c r="F20" s="125" t="s">
        <v>108</v>
      </c>
      <c r="G20" s="216"/>
      <c r="H20" s="125" t="s">
        <v>108</v>
      </c>
      <c r="I20" s="86" t="s">
        <v>101</v>
      </c>
      <c r="J20" s="86" t="s">
        <v>101</v>
      </c>
      <c r="K20" s="86" t="s">
        <v>101</v>
      </c>
      <c r="L20" s="86" t="s">
        <v>101</v>
      </c>
      <c r="M20" s="86" t="s">
        <v>101</v>
      </c>
      <c r="N20" s="216"/>
      <c r="O20" s="86" t="s">
        <v>29</v>
      </c>
      <c r="P20" s="86" t="s">
        <v>101</v>
      </c>
      <c r="Q20" s="86" t="s">
        <v>101</v>
      </c>
      <c r="R20" s="86" t="s">
        <v>101</v>
      </c>
      <c r="S20" s="86" t="s">
        <v>101</v>
      </c>
      <c r="T20" s="86" t="s">
        <v>101</v>
      </c>
      <c r="U20" s="216"/>
      <c r="V20" s="86" t="s">
        <v>29</v>
      </c>
      <c r="W20" s="86" t="s">
        <v>101</v>
      </c>
      <c r="X20" s="86" t="s">
        <v>101</v>
      </c>
      <c r="Y20" s="86" t="s">
        <v>101</v>
      </c>
      <c r="Z20" s="86" t="s">
        <v>101</v>
      </c>
      <c r="AA20" s="86" t="s">
        <v>101</v>
      </c>
      <c r="AB20" s="216"/>
      <c r="AC20" s="86" t="s">
        <v>29</v>
      </c>
      <c r="AD20" s="86" t="s">
        <v>101</v>
      </c>
      <c r="AE20" s="86" t="s">
        <v>101</v>
      </c>
      <c r="AF20" s="86" t="s">
        <v>101</v>
      </c>
      <c r="AG20" s="86" t="s">
        <v>101</v>
      </c>
      <c r="AH20" s="86" t="s">
        <v>101</v>
      </c>
      <c r="AI20" s="73">
        <f t="shared" si="14"/>
        <v>24.5</v>
      </c>
      <c r="AJ20" s="10">
        <f t="shared" si="15"/>
        <v>22.5</v>
      </c>
      <c r="AK20" s="10">
        <f>COUNTIF(E20:AG20,"P")+COUNTIF(E20:AG20,"P/2")/2</f>
        <v>0</v>
      </c>
      <c r="AL20" s="10">
        <f>COUNTIF(E20:AG20,"L")</f>
        <v>2</v>
      </c>
      <c r="AM20" s="24"/>
    </row>
    <row r="21" spans="1:39" ht="18" customHeight="1" x14ac:dyDescent="0.25">
      <c r="A21" s="25">
        <v>13</v>
      </c>
      <c r="B21" s="66">
        <v>114334</v>
      </c>
      <c r="C21" s="127" t="s">
        <v>138</v>
      </c>
      <c r="D21" s="127" t="s">
        <v>139</v>
      </c>
      <c r="E21" s="86" t="s">
        <v>101</v>
      </c>
      <c r="F21" s="125" t="s">
        <v>108</v>
      </c>
      <c r="G21" s="217"/>
      <c r="H21" s="125" t="s">
        <v>108</v>
      </c>
      <c r="I21" s="86" t="s">
        <v>101</v>
      </c>
      <c r="J21" s="86" t="s">
        <v>101</v>
      </c>
      <c r="K21" s="86" t="s">
        <v>101</v>
      </c>
      <c r="L21" s="86" t="s">
        <v>101</v>
      </c>
      <c r="M21" s="86" t="s">
        <v>101</v>
      </c>
      <c r="N21" s="217"/>
      <c r="O21" s="86" t="s">
        <v>29</v>
      </c>
      <c r="P21" s="86" t="s">
        <v>101</v>
      </c>
      <c r="Q21" s="86" t="s">
        <v>101</v>
      </c>
      <c r="R21" s="86" t="s">
        <v>101</v>
      </c>
      <c r="S21" s="86" t="s">
        <v>101</v>
      </c>
      <c r="T21" s="86" t="s">
        <v>101</v>
      </c>
      <c r="U21" s="217"/>
      <c r="V21" s="86" t="s">
        <v>29</v>
      </c>
      <c r="W21" s="86" t="s">
        <v>101</v>
      </c>
      <c r="X21" s="86" t="s">
        <v>101</v>
      </c>
      <c r="Y21" s="86" t="s">
        <v>101</v>
      </c>
      <c r="Z21" s="86" t="s">
        <v>101</v>
      </c>
      <c r="AA21" s="86" t="s">
        <v>101</v>
      </c>
      <c r="AB21" s="217"/>
      <c r="AC21" s="86" t="s">
        <v>29</v>
      </c>
      <c r="AD21" s="86" t="s">
        <v>101</v>
      </c>
      <c r="AE21" s="86" t="s">
        <v>101</v>
      </c>
      <c r="AF21" s="86" t="s">
        <v>101</v>
      </c>
      <c r="AG21" s="86" t="s">
        <v>101</v>
      </c>
      <c r="AH21" s="86" t="s">
        <v>101</v>
      </c>
      <c r="AI21" s="73">
        <f t="shared" si="14"/>
        <v>24.5</v>
      </c>
      <c r="AJ21" s="10">
        <f t="shared" si="15"/>
        <v>22.5</v>
      </c>
      <c r="AK21" s="80">
        <f>COUNTIF(E21:AG21,"P")+COUNTIF(E21:AG21,"P/2")/2</f>
        <v>0</v>
      </c>
      <c r="AL21" s="80">
        <f>COUNTIF(E21:AG21,"L")</f>
        <v>2</v>
      </c>
      <c r="AM21" s="24"/>
    </row>
    <row r="22" spans="1:39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98"/>
      <c r="Z22" s="5"/>
      <c r="AA22" s="5"/>
      <c r="AB22" s="5"/>
      <c r="AC22" s="5"/>
      <c r="AD22" s="5"/>
      <c r="AE22" s="5"/>
      <c r="AF22" s="5"/>
      <c r="AG22" s="5"/>
      <c r="AH22" s="5"/>
      <c r="AI22" s="81"/>
      <c r="AJ22" s="5"/>
      <c r="AK22" s="5"/>
      <c r="AL22" s="5"/>
      <c r="AM22" s="4"/>
    </row>
    <row r="23" spans="1:39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98"/>
      <c r="Z23" s="5"/>
      <c r="AA23" s="5"/>
      <c r="AB23" s="5"/>
      <c r="AC23" s="5"/>
      <c r="AD23" s="5"/>
      <c r="AE23" s="5"/>
      <c r="AF23" s="5"/>
      <c r="AG23" s="5"/>
      <c r="AH23" s="5"/>
      <c r="AI23" s="81"/>
      <c r="AJ23" s="5"/>
      <c r="AK23" s="5"/>
      <c r="AL23" s="5"/>
      <c r="AM23" s="4"/>
    </row>
    <row r="24" spans="1:39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66" t="s">
        <v>113</v>
      </c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4"/>
    </row>
    <row r="25" spans="1:39" x14ac:dyDescent="0.25">
      <c r="A25" s="41"/>
      <c r="B25" s="41"/>
      <c r="C25" s="143" t="s">
        <v>97</v>
      </c>
      <c r="D25" s="41"/>
      <c r="E25" s="143"/>
      <c r="F25" s="4"/>
      <c r="G25" s="4"/>
      <c r="H25" s="4"/>
      <c r="I25" s="143" t="s">
        <v>98</v>
      </c>
      <c r="J25" s="41"/>
      <c r="K25" s="41"/>
      <c r="L25" s="41"/>
      <c r="M25" s="41"/>
      <c r="N25" s="41"/>
      <c r="O25" s="4"/>
      <c r="P25" s="41"/>
      <c r="Q25" s="41"/>
      <c r="R25" s="41"/>
      <c r="S25" s="143"/>
      <c r="T25" s="41"/>
      <c r="U25" s="41"/>
      <c r="V25" s="4"/>
      <c r="W25" s="41"/>
      <c r="X25" s="41"/>
      <c r="Y25" s="156" t="s">
        <v>99</v>
      </c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spans="1:3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143"/>
      <c r="AJ26" s="4"/>
      <c r="AK26" s="4"/>
      <c r="AL26" s="4"/>
      <c r="AM26" s="4"/>
    </row>
    <row r="27" spans="1:3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143"/>
      <c r="AJ27" s="4"/>
      <c r="AK27" s="4"/>
      <c r="AL27" s="4"/>
      <c r="AM27" s="4"/>
    </row>
    <row r="28" spans="1:39" x14ac:dyDescent="0.25">
      <c r="A28" s="4"/>
      <c r="B28" s="4"/>
      <c r="C28" s="4"/>
      <c r="D28" s="4"/>
      <c r="E28" s="41"/>
      <c r="F28" s="41"/>
      <c r="G28" s="41"/>
      <c r="H28" s="4"/>
      <c r="I28" s="41"/>
      <c r="J28" s="41"/>
      <c r="K28" s="41"/>
      <c r="L28" s="41"/>
      <c r="M28" s="41"/>
      <c r="N28" s="41"/>
      <c r="O28" s="4"/>
      <c r="P28" s="41"/>
      <c r="Q28" s="41"/>
      <c r="R28" s="41"/>
      <c r="S28" s="41"/>
      <c r="T28" s="41"/>
      <c r="U28" s="41"/>
      <c r="V28" s="4"/>
      <c r="W28" s="41"/>
      <c r="X28" s="4"/>
      <c r="Y28" s="4"/>
      <c r="Z28" s="41"/>
      <c r="AA28" s="4"/>
      <c r="AB28" s="4"/>
      <c r="AC28" s="4"/>
      <c r="AD28" s="4"/>
      <c r="AE28" s="4"/>
      <c r="AF28" s="4"/>
      <c r="AG28" s="4"/>
      <c r="AH28" s="4"/>
      <c r="AI28" s="143"/>
      <c r="AJ28" s="4"/>
      <c r="AK28" s="4"/>
      <c r="AL28" s="4"/>
      <c r="AM28" s="4"/>
    </row>
    <row r="29" spans="1:39" x14ac:dyDescent="0.25">
      <c r="A29" s="4"/>
      <c r="B29" s="4"/>
      <c r="C29" s="4"/>
      <c r="D29" s="4"/>
      <c r="E29" s="41"/>
      <c r="F29" s="41"/>
      <c r="G29" s="41"/>
      <c r="H29" s="4"/>
      <c r="I29" s="41"/>
      <c r="J29" s="41"/>
      <c r="K29" s="41"/>
      <c r="L29" s="41"/>
      <c r="M29" s="41"/>
      <c r="N29" s="41"/>
      <c r="O29" s="4"/>
      <c r="P29" s="41"/>
      <c r="Q29" s="41"/>
      <c r="R29" s="41"/>
      <c r="S29" s="41"/>
      <c r="T29" s="41"/>
      <c r="U29" s="41"/>
      <c r="V29" s="4"/>
      <c r="W29" s="41"/>
      <c r="X29" s="4"/>
      <c r="Y29" s="4"/>
      <c r="Z29" s="41"/>
      <c r="AA29" s="4"/>
      <c r="AB29" s="4"/>
      <c r="AC29" s="4"/>
      <c r="AD29" s="4"/>
      <c r="AE29" s="4"/>
      <c r="AF29" s="4"/>
      <c r="AG29" s="4"/>
      <c r="AH29" s="4"/>
      <c r="AI29" s="143"/>
      <c r="AJ29" s="4"/>
      <c r="AK29" s="4"/>
      <c r="AL29" s="4"/>
      <c r="AM29" s="4"/>
    </row>
    <row r="30" spans="1:39" x14ac:dyDescent="0.25">
      <c r="A30" s="4"/>
      <c r="B30" s="4"/>
      <c r="C30" s="4"/>
      <c r="D30" s="4"/>
      <c r="E30" s="41"/>
      <c r="F30" s="41"/>
      <c r="G30" s="41"/>
      <c r="H30" s="4"/>
      <c r="I30" s="41"/>
      <c r="J30" s="41"/>
      <c r="K30" s="41"/>
      <c r="L30" s="41"/>
      <c r="M30" s="41"/>
      <c r="N30" s="41"/>
      <c r="O30" s="4"/>
      <c r="P30" s="41"/>
      <c r="Q30" s="41"/>
      <c r="R30" s="41"/>
      <c r="S30" s="41"/>
      <c r="T30" s="41"/>
      <c r="U30" s="41"/>
      <c r="V30" s="4"/>
      <c r="W30" s="41"/>
      <c r="X30" s="4"/>
      <c r="Y30" s="4"/>
      <c r="Z30" s="41"/>
      <c r="AA30" s="4"/>
      <c r="AB30" s="4"/>
      <c r="AC30" s="4"/>
      <c r="AD30" s="4"/>
      <c r="AE30" s="4"/>
      <c r="AF30" s="4"/>
      <c r="AG30" s="4"/>
      <c r="AH30" s="4"/>
      <c r="AI30" s="143"/>
      <c r="AJ30" s="4"/>
      <c r="AK30" s="4"/>
      <c r="AL30" s="4"/>
      <c r="AM30" s="4"/>
    </row>
    <row r="31" spans="1:39" x14ac:dyDescent="0.25">
      <c r="A31" s="6"/>
      <c r="B31" s="6"/>
      <c r="C31" s="6"/>
      <c r="D31" s="6"/>
      <c r="E31" s="82"/>
      <c r="F31" s="82"/>
      <c r="G31" s="82"/>
      <c r="H31" s="6"/>
      <c r="I31" s="82"/>
      <c r="J31" s="82"/>
      <c r="K31" s="82"/>
      <c r="L31" s="82"/>
      <c r="M31" s="82"/>
      <c r="N31" s="82"/>
      <c r="O31" s="6"/>
      <c r="P31" s="82"/>
      <c r="Q31" s="82"/>
      <c r="R31" s="82"/>
      <c r="S31" s="82"/>
      <c r="T31" s="82"/>
      <c r="U31" s="82"/>
      <c r="V31" s="6"/>
      <c r="W31" s="82"/>
      <c r="X31" s="6"/>
      <c r="Y31" s="157" t="s">
        <v>100</v>
      </c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6"/>
    </row>
    <row r="32" spans="1:39" x14ac:dyDescent="0.25">
      <c r="A32" s="41" t="s">
        <v>101</v>
      </c>
      <c r="B32" s="41"/>
      <c r="C32" s="41" t="s">
        <v>102</v>
      </c>
      <c r="D32" s="4"/>
      <c r="E32" s="41"/>
      <c r="F32" s="41"/>
      <c r="G32" s="41"/>
      <c r="H32" s="4"/>
      <c r="I32" s="41"/>
      <c r="J32" s="41"/>
      <c r="K32" s="41"/>
      <c r="L32" s="41"/>
      <c r="M32" s="41"/>
      <c r="N32" s="41"/>
      <c r="O32" s="4"/>
      <c r="P32" s="41"/>
      <c r="Q32" s="41"/>
      <c r="R32" s="41"/>
      <c r="S32" s="41"/>
      <c r="T32" s="41"/>
      <c r="U32" s="41"/>
      <c r="V32" s="4"/>
      <c r="W32" s="41"/>
      <c r="X32" s="4"/>
      <c r="Y32" s="4"/>
      <c r="Z32" s="41"/>
      <c r="AA32" s="4"/>
      <c r="AB32" s="4"/>
      <c r="AC32" s="4"/>
      <c r="AD32" s="4"/>
      <c r="AE32" s="4"/>
      <c r="AF32" s="4"/>
      <c r="AG32" s="4"/>
      <c r="AH32" s="4"/>
      <c r="AI32" s="143"/>
      <c r="AJ32" s="4"/>
      <c r="AK32" s="4"/>
      <c r="AL32" s="4"/>
      <c r="AM32" s="4"/>
    </row>
    <row r="33" spans="1:39" x14ac:dyDescent="0.25">
      <c r="A33" s="41" t="s">
        <v>103</v>
      </c>
      <c r="B33" s="41"/>
      <c r="C33" s="41" t="s">
        <v>104</v>
      </c>
      <c r="D33" s="4"/>
      <c r="E33" s="41"/>
      <c r="F33" s="41"/>
      <c r="G33" s="41"/>
      <c r="H33" s="4"/>
      <c r="I33" s="41"/>
      <c r="J33" s="41"/>
      <c r="K33" s="41"/>
      <c r="L33" s="41"/>
      <c r="M33" s="41"/>
      <c r="N33" s="41"/>
      <c r="O33" s="4"/>
      <c r="P33" s="41"/>
      <c r="Q33" s="41"/>
      <c r="R33" s="41"/>
      <c r="S33" s="41"/>
      <c r="T33" s="41"/>
      <c r="U33" s="41"/>
      <c r="V33" s="4"/>
      <c r="W33" s="41"/>
      <c r="X33" s="4"/>
      <c r="Y33" s="4"/>
      <c r="Z33" s="41"/>
      <c r="AA33" s="4"/>
      <c r="AB33" s="4"/>
      <c r="AC33" s="4"/>
      <c r="AD33" s="4"/>
      <c r="AE33" s="4"/>
      <c r="AF33" s="4"/>
      <c r="AG33" s="4"/>
      <c r="AH33" s="4"/>
      <c r="AI33" s="143"/>
      <c r="AJ33" s="4"/>
      <c r="AK33" s="4"/>
      <c r="AL33" s="4"/>
      <c r="AM33" s="4"/>
    </row>
    <row r="34" spans="1:39" x14ac:dyDescent="0.25">
      <c r="A34" s="41" t="s">
        <v>105</v>
      </c>
      <c r="B34" s="41"/>
      <c r="C34" s="41" t="s">
        <v>106</v>
      </c>
      <c r="D34" s="4"/>
      <c r="E34" s="41"/>
      <c r="F34" s="41"/>
      <c r="G34" s="41"/>
      <c r="H34" s="4"/>
      <c r="I34" s="41"/>
      <c r="J34" s="41"/>
      <c r="K34" s="41"/>
      <c r="L34" s="41"/>
      <c r="M34" s="41"/>
      <c r="N34" s="41"/>
      <c r="O34" s="4"/>
      <c r="P34" s="41"/>
      <c r="Q34" s="41"/>
      <c r="R34" s="41"/>
      <c r="S34" s="41"/>
      <c r="T34" s="41"/>
      <c r="U34" s="41"/>
      <c r="V34" s="4"/>
      <c r="W34" s="41"/>
      <c r="X34" s="4"/>
      <c r="Y34" s="4"/>
      <c r="Z34" s="41"/>
      <c r="AA34" s="4"/>
      <c r="AB34" s="4"/>
      <c r="AC34" s="4"/>
      <c r="AD34" s="4"/>
      <c r="AE34" s="4"/>
      <c r="AF34" s="4"/>
      <c r="AG34" s="4"/>
      <c r="AH34" s="4"/>
      <c r="AI34" s="143"/>
      <c r="AJ34" s="4"/>
      <c r="AK34" s="4"/>
      <c r="AL34" s="4"/>
      <c r="AM34" s="4"/>
    </row>
    <row r="35" spans="1:39" x14ac:dyDescent="0.25">
      <c r="A35" s="83" t="s">
        <v>29</v>
      </c>
      <c r="B35" s="41"/>
      <c r="C35" s="41" t="s">
        <v>107</v>
      </c>
      <c r="D35" s="4"/>
      <c r="E35" s="41"/>
      <c r="F35" s="41"/>
      <c r="G35" s="41"/>
      <c r="H35" s="4"/>
      <c r="I35" s="41"/>
      <c r="J35" s="41"/>
      <c r="K35" s="41"/>
      <c r="L35" s="41"/>
      <c r="M35" s="41"/>
      <c r="N35" s="41"/>
      <c r="O35" s="4"/>
      <c r="P35" s="41"/>
      <c r="Q35" s="41"/>
      <c r="R35" s="41"/>
      <c r="S35" s="41"/>
      <c r="T35" s="41"/>
      <c r="U35" s="41"/>
      <c r="V35" s="4"/>
      <c r="W35" s="41"/>
      <c r="X35" s="4"/>
      <c r="Y35" s="4"/>
      <c r="Z35" s="41"/>
      <c r="AA35" s="4"/>
      <c r="AB35" s="4"/>
      <c r="AC35" s="4"/>
      <c r="AD35" s="4"/>
      <c r="AE35" s="4"/>
      <c r="AF35" s="4"/>
      <c r="AG35" s="4"/>
      <c r="AH35" s="4"/>
      <c r="AI35" s="143"/>
      <c r="AJ35" s="4"/>
      <c r="AK35" s="4"/>
      <c r="AL35" s="4"/>
      <c r="AM35" s="4"/>
    </row>
    <row r="36" spans="1:39" x14ac:dyDescent="0.25">
      <c r="A36" s="41" t="s">
        <v>108</v>
      </c>
      <c r="B36" s="41"/>
      <c r="C36" s="41" t="s">
        <v>20</v>
      </c>
      <c r="D36" s="4"/>
      <c r="E36" s="41"/>
      <c r="F36" s="41"/>
      <c r="G36" s="41"/>
      <c r="H36" s="4"/>
      <c r="I36" s="41"/>
      <c r="J36" s="41"/>
      <c r="K36" s="41"/>
      <c r="L36" s="41"/>
      <c r="M36" s="41"/>
      <c r="N36" s="41"/>
      <c r="O36" s="4"/>
      <c r="P36" s="41"/>
      <c r="Q36" s="41"/>
      <c r="R36" s="41"/>
      <c r="S36" s="41"/>
      <c r="T36" s="41"/>
      <c r="U36" s="41"/>
      <c r="V36" s="4"/>
      <c r="W36" s="41"/>
      <c r="X36" s="4"/>
      <c r="Y36" s="4"/>
      <c r="Z36" s="41"/>
      <c r="AA36" s="4"/>
      <c r="AB36" s="4"/>
      <c r="AC36" s="4"/>
      <c r="AD36" s="4"/>
      <c r="AE36" s="4"/>
      <c r="AF36" s="4"/>
      <c r="AG36" s="4"/>
      <c r="AH36" s="4"/>
      <c r="AI36" s="143"/>
      <c r="AJ36" s="4"/>
      <c r="AK36" s="4"/>
      <c r="AL36" s="4"/>
      <c r="AM36" s="4"/>
    </row>
    <row r="37" spans="1:39" x14ac:dyDescent="0.25">
      <c r="A37" s="41" t="s">
        <v>26</v>
      </c>
      <c r="B37" s="41"/>
      <c r="C37" s="41" t="s">
        <v>109</v>
      </c>
      <c r="D37" s="4"/>
      <c r="E37" s="41"/>
      <c r="F37" s="41"/>
      <c r="G37" s="41"/>
      <c r="H37" s="4"/>
      <c r="I37" s="41"/>
      <c r="J37" s="41"/>
      <c r="K37" s="41"/>
      <c r="L37" s="41"/>
      <c r="M37" s="41"/>
      <c r="N37" s="41"/>
      <c r="O37" s="4"/>
      <c r="P37" s="41"/>
      <c r="Q37" s="41"/>
      <c r="R37" s="41"/>
      <c r="S37" s="41"/>
      <c r="T37" s="41"/>
      <c r="U37" s="41"/>
      <c r="V37" s="4"/>
      <c r="W37" s="41"/>
      <c r="X37" s="4"/>
      <c r="Y37" s="4"/>
      <c r="Z37" s="41"/>
      <c r="AA37" s="4"/>
      <c r="AB37" s="4"/>
      <c r="AC37" s="4"/>
      <c r="AD37" s="4"/>
      <c r="AE37" s="4"/>
      <c r="AF37" s="4"/>
      <c r="AG37" s="4"/>
      <c r="AH37" s="4"/>
      <c r="AI37" s="143"/>
      <c r="AJ37" s="4"/>
      <c r="AK37" s="4"/>
      <c r="AL37" s="4"/>
      <c r="AM37" s="4"/>
    </row>
    <row r="38" spans="1:39" x14ac:dyDescent="0.25">
      <c r="A38" s="41" t="s">
        <v>69</v>
      </c>
      <c r="B38" s="4"/>
      <c r="C38" s="41" t="s">
        <v>110</v>
      </c>
      <c r="D38" s="4"/>
      <c r="E38" s="41"/>
      <c r="F38" s="41"/>
      <c r="G38" s="41"/>
      <c r="H38" s="4"/>
      <c r="I38" s="41"/>
      <c r="J38" s="41"/>
      <c r="K38" s="41"/>
      <c r="L38" s="41"/>
      <c r="M38" s="41"/>
      <c r="N38" s="41"/>
      <c r="O38" s="4"/>
      <c r="P38" s="41"/>
      <c r="Q38" s="41"/>
      <c r="R38" s="41"/>
      <c r="S38" s="41"/>
      <c r="T38" s="41"/>
      <c r="U38" s="41"/>
      <c r="V38" s="4"/>
      <c r="W38" s="41"/>
      <c r="X38" s="4"/>
      <c r="Y38" s="4"/>
      <c r="Z38" s="41"/>
      <c r="AA38" s="4"/>
      <c r="AB38" s="4"/>
      <c r="AC38" s="4"/>
      <c r="AD38" s="4"/>
      <c r="AE38" s="4"/>
      <c r="AF38" s="4"/>
      <c r="AG38" s="4"/>
      <c r="AH38" s="4"/>
      <c r="AI38" s="143"/>
      <c r="AJ38" s="4"/>
      <c r="AK38" s="4"/>
      <c r="AL38" s="4"/>
      <c r="AM38" s="4"/>
    </row>
    <row r="39" spans="1:39" x14ac:dyDescent="0.25">
      <c r="A39" s="41" t="s">
        <v>27</v>
      </c>
      <c r="B39" s="41"/>
      <c r="C39" s="41" t="s">
        <v>111</v>
      </c>
      <c r="D39" s="4"/>
      <c r="E39" s="41"/>
      <c r="F39" s="41"/>
      <c r="G39" s="41"/>
      <c r="H39" s="4"/>
      <c r="I39" s="41"/>
      <c r="J39" s="41"/>
      <c r="K39" s="41"/>
      <c r="L39" s="41"/>
      <c r="M39" s="41"/>
      <c r="N39" s="41"/>
      <c r="O39" s="4"/>
      <c r="P39" s="41"/>
      <c r="Q39" s="41"/>
      <c r="R39" s="41"/>
      <c r="S39" s="41"/>
      <c r="T39" s="41"/>
      <c r="U39" s="41"/>
      <c r="V39" s="4"/>
      <c r="W39" s="41"/>
      <c r="X39" s="4"/>
      <c r="Y39" s="4"/>
      <c r="Z39" s="41"/>
      <c r="AA39" s="4"/>
      <c r="AB39" s="4"/>
      <c r="AC39" s="4"/>
      <c r="AD39" s="4"/>
      <c r="AE39" s="4"/>
      <c r="AF39" s="4"/>
      <c r="AG39" s="4"/>
      <c r="AH39" s="4"/>
      <c r="AI39" s="143"/>
      <c r="AJ39" s="4"/>
      <c r="AK39" s="4"/>
      <c r="AL39" s="4"/>
      <c r="AM39" s="4"/>
    </row>
  </sheetData>
  <mergeCells count="28">
    <mergeCell ref="Y24:AL24"/>
    <mergeCell ref="Y25:AL25"/>
    <mergeCell ref="Y31:AL31"/>
    <mergeCell ref="G18:G21"/>
    <mergeCell ref="E15:H15"/>
    <mergeCell ref="U18:U21"/>
    <mergeCell ref="AB18:AB21"/>
    <mergeCell ref="G6:G14"/>
    <mergeCell ref="D17:AM17"/>
    <mergeCell ref="E16:N16"/>
    <mergeCell ref="U6:U12"/>
    <mergeCell ref="AB6:AB12"/>
    <mergeCell ref="U14:U16"/>
    <mergeCell ref="AB14:AB16"/>
    <mergeCell ref="Q13:AH13"/>
    <mergeCell ref="AD14:AH14"/>
    <mergeCell ref="N6:N15"/>
    <mergeCell ref="N18:N21"/>
    <mergeCell ref="A1:A2"/>
    <mergeCell ref="B1:B2"/>
    <mergeCell ref="C1:C2"/>
    <mergeCell ref="D1:D2"/>
    <mergeCell ref="AI1:AI2"/>
    <mergeCell ref="AM1:AM2"/>
    <mergeCell ref="E3:AH3"/>
    <mergeCell ref="E4:AH4"/>
    <mergeCell ref="D5:AH5"/>
    <mergeCell ref="AJ1:AL1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10 B17:B20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opLeftCell="A2" zoomScale="80" zoomScaleNormal="80" workbookViewId="0">
      <selection activeCell="G13" sqref="G13"/>
    </sheetView>
  </sheetViews>
  <sheetFormatPr defaultRowHeight="15" x14ac:dyDescent="0.25"/>
  <cols>
    <col min="2" max="2" width="9.85546875" customWidth="1"/>
    <col min="3" max="3" width="22.140625" customWidth="1"/>
    <col min="4" max="4" width="13.28515625" customWidth="1"/>
    <col min="5" max="35" width="4.5703125" customWidth="1"/>
  </cols>
  <sheetData>
    <row r="1" spans="1:40" x14ac:dyDescent="0.25">
      <c r="A1" s="164" t="s">
        <v>4</v>
      </c>
      <c r="B1" s="164" t="s">
        <v>5</v>
      </c>
      <c r="C1" s="164" t="s">
        <v>6</v>
      </c>
      <c r="D1" s="164" t="s">
        <v>7</v>
      </c>
      <c r="E1" s="2" t="s">
        <v>12</v>
      </c>
      <c r="F1" s="1" t="s">
        <v>13</v>
      </c>
      <c r="G1" s="1" t="s">
        <v>14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1" t="s">
        <v>13</v>
      </c>
      <c r="N1" s="1" t="s">
        <v>14</v>
      </c>
      <c r="O1" s="1" t="s">
        <v>8</v>
      </c>
      <c r="P1" s="1" t="s">
        <v>9</v>
      </c>
      <c r="Q1" s="1" t="s">
        <v>10</v>
      </c>
      <c r="R1" s="1" t="s">
        <v>11</v>
      </c>
      <c r="S1" s="2" t="s">
        <v>12</v>
      </c>
      <c r="T1" s="1" t="s">
        <v>13</v>
      </c>
      <c r="U1" s="1" t="s">
        <v>14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1" t="s">
        <v>13</v>
      </c>
      <c r="AB1" s="1" t="s">
        <v>14</v>
      </c>
      <c r="AC1" s="1" t="s">
        <v>8</v>
      </c>
      <c r="AD1" s="1" t="s">
        <v>9</v>
      </c>
      <c r="AE1" s="1" t="s">
        <v>10</v>
      </c>
      <c r="AF1" s="1" t="s">
        <v>11</v>
      </c>
      <c r="AG1" s="2" t="s">
        <v>12</v>
      </c>
      <c r="AH1" s="1" t="s">
        <v>13</v>
      </c>
      <c r="AI1" s="1" t="s">
        <v>14</v>
      </c>
      <c r="AJ1" s="161" t="s">
        <v>15</v>
      </c>
      <c r="AK1" s="159" t="s">
        <v>16</v>
      </c>
      <c r="AL1" s="160"/>
      <c r="AM1" s="160"/>
      <c r="AN1" s="161" t="s">
        <v>17</v>
      </c>
    </row>
    <row r="2" spans="1:40" ht="50.25" customHeight="1" x14ac:dyDescent="0.25">
      <c r="A2" s="165"/>
      <c r="B2" s="165"/>
      <c r="C2" s="165"/>
      <c r="D2" s="181"/>
      <c r="E2" s="2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2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2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2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2">
        <v>29</v>
      </c>
      <c r="AH2" s="1">
        <v>30</v>
      </c>
      <c r="AI2" s="1">
        <v>31</v>
      </c>
      <c r="AJ2" s="182"/>
      <c r="AK2" s="151" t="s">
        <v>18</v>
      </c>
      <c r="AL2" s="151" t="s">
        <v>19</v>
      </c>
      <c r="AM2" s="151" t="s">
        <v>20</v>
      </c>
      <c r="AN2" s="162"/>
    </row>
    <row r="3" spans="1:40" ht="19.5" customHeight="1" x14ac:dyDescent="0.25">
      <c r="A3" s="61"/>
      <c r="B3" s="45"/>
      <c r="C3" s="46" t="s">
        <v>74</v>
      </c>
      <c r="D3" s="47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48"/>
      <c r="AK3" s="49"/>
      <c r="AL3" s="49"/>
      <c r="AM3" s="49"/>
      <c r="AN3" s="65"/>
    </row>
    <row r="4" spans="1:40" ht="19.5" customHeight="1" x14ac:dyDescent="0.25">
      <c r="A4" s="153" t="s">
        <v>75</v>
      </c>
      <c r="B4" s="15"/>
      <c r="C4" s="15"/>
      <c r="D4" s="16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71"/>
      <c r="AK4" s="17"/>
      <c r="AL4" s="17"/>
      <c r="AM4" s="18"/>
      <c r="AN4" s="19"/>
    </row>
    <row r="5" spans="1:40" ht="19.5" customHeight="1" x14ac:dyDescent="0.25">
      <c r="B5" s="110" t="s">
        <v>76</v>
      </c>
      <c r="C5" s="111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93"/>
      <c r="AK5" s="10"/>
      <c r="AL5" s="10"/>
      <c r="AM5" s="10"/>
      <c r="AN5" s="24"/>
    </row>
    <row r="6" spans="1:40" ht="18" customHeight="1" x14ac:dyDescent="0.25">
      <c r="A6" s="25" t="s">
        <v>22</v>
      </c>
      <c r="B6" s="20">
        <v>114303</v>
      </c>
      <c r="C6" s="22" t="s">
        <v>77</v>
      </c>
      <c r="D6" s="26" t="s">
        <v>78</v>
      </c>
      <c r="E6" s="222"/>
      <c r="F6" s="86" t="s">
        <v>29</v>
      </c>
      <c r="G6" s="86" t="s">
        <v>101</v>
      </c>
      <c r="H6" s="86" t="s">
        <v>101</v>
      </c>
      <c r="I6" s="86" t="s">
        <v>101</v>
      </c>
      <c r="J6" s="86" t="s">
        <v>101</v>
      </c>
      <c r="K6" s="86" t="s">
        <v>101</v>
      </c>
      <c r="L6" s="215"/>
      <c r="M6" s="86" t="s">
        <v>29</v>
      </c>
      <c r="N6" s="86" t="s">
        <v>101</v>
      </c>
      <c r="O6" s="86" t="s">
        <v>101</v>
      </c>
      <c r="P6" s="86" t="s">
        <v>101</v>
      </c>
      <c r="Q6" s="86" t="s">
        <v>101</v>
      </c>
      <c r="R6" s="86" t="s">
        <v>101</v>
      </c>
      <c r="S6" s="215"/>
      <c r="T6" s="86" t="s">
        <v>29</v>
      </c>
      <c r="U6" s="86" t="s">
        <v>101</v>
      </c>
      <c r="V6" s="86" t="s">
        <v>101</v>
      </c>
      <c r="W6" s="86" t="s">
        <v>101</v>
      </c>
      <c r="X6" s="86" t="s">
        <v>101</v>
      </c>
      <c r="Y6" s="86" t="s">
        <v>101</v>
      </c>
      <c r="Z6" s="215"/>
      <c r="AA6" s="86" t="s">
        <v>29</v>
      </c>
      <c r="AB6" s="86" t="s">
        <v>101</v>
      </c>
      <c r="AC6" s="86" t="s">
        <v>101</v>
      </c>
      <c r="AD6" s="86" t="s">
        <v>101</v>
      </c>
      <c r="AE6" s="86" t="s">
        <v>101</v>
      </c>
      <c r="AF6" s="86" t="s">
        <v>101</v>
      </c>
      <c r="AG6" s="222"/>
      <c r="AH6" s="86" t="s">
        <v>29</v>
      </c>
      <c r="AI6" s="155" t="s">
        <v>101</v>
      </c>
      <c r="AJ6" s="94">
        <f>AK6+AL6+AM6</f>
        <v>23.5</v>
      </c>
      <c r="AK6" s="10">
        <f>COUNTIF(E6:AI6,"X")+COUNTIF(E6:AH6,"1/2")/2+COUNTIF(E6:AH6,"P/2")/2+COUNTIF(E6:AH6,"K/2")/2</f>
        <v>23.5</v>
      </c>
      <c r="AL6" s="10">
        <f t="shared" ref="AL6:AL14" si="0">COUNTIF(E6:AH6,"P")+COUNTIF(E6:AH6,"P/2")/2</f>
        <v>0</v>
      </c>
      <c r="AM6" s="10">
        <f t="shared" ref="AM6:AM14" si="1">COUNTIF(E6:AH6,"L")</f>
        <v>0</v>
      </c>
      <c r="AN6" s="24"/>
    </row>
    <row r="7" spans="1:40" ht="18" customHeight="1" x14ac:dyDescent="0.25">
      <c r="A7" s="25" t="s">
        <v>30</v>
      </c>
      <c r="B7" s="20">
        <v>114301</v>
      </c>
      <c r="C7" s="22" t="s">
        <v>79</v>
      </c>
      <c r="D7" s="26" t="s">
        <v>80</v>
      </c>
      <c r="E7" s="222"/>
      <c r="F7" s="86" t="s">
        <v>29</v>
      </c>
      <c r="G7" s="86" t="s">
        <v>101</v>
      </c>
      <c r="H7" s="86" t="s">
        <v>101</v>
      </c>
      <c r="I7" s="86" t="s">
        <v>101</v>
      </c>
      <c r="J7" s="86" t="s">
        <v>101</v>
      </c>
      <c r="K7" s="86" t="s">
        <v>101</v>
      </c>
      <c r="L7" s="216"/>
      <c r="M7" s="86" t="s">
        <v>29</v>
      </c>
      <c r="N7" s="86" t="s">
        <v>101</v>
      </c>
      <c r="O7" s="86" t="s">
        <v>101</v>
      </c>
      <c r="P7" s="86" t="s">
        <v>101</v>
      </c>
      <c r="Q7" s="86" t="s">
        <v>101</v>
      </c>
      <c r="R7" s="86" t="s">
        <v>101</v>
      </c>
      <c r="S7" s="216"/>
      <c r="T7" s="86" t="s">
        <v>29</v>
      </c>
      <c r="U7" s="86" t="s">
        <v>101</v>
      </c>
      <c r="V7" s="86" t="s">
        <v>101</v>
      </c>
      <c r="W7" s="86" t="s">
        <v>101</v>
      </c>
      <c r="X7" s="86" t="s">
        <v>101</v>
      </c>
      <c r="Y7" s="86" t="s">
        <v>101</v>
      </c>
      <c r="Z7" s="216"/>
      <c r="AA7" s="86" t="s">
        <v>29</v>
      </c>
      <c r="AB7" s="86" t="s">
        <v>101</v>
      </c>
      <c r="AC7" s="86" t="s">
        <v>101</v>
      </c>
      <c r="AD7" s="86" t="s">
        <v>101</v>
      </c>
      <c r="AE7" s="86" t="s">
        <v>101</v>
      </c>
      <c r="AF7" s="86" t="s">
        <v>101</v>
      </c>
      <c r="AG7" s="222"/>
      <c r="AH7" s="86" t="s">
        <v>29</v>
      </c>
      <c r="AI7" s="155" t="s">
        <v>101</v>
      </c>
      <c r="AJ7" s="94">
        <f t="shared" ref="AJ7:AJ14" si="2">AK7+AL7+AM7</f>
        <v>23.5</v>
      </c>
      <c r="AK7" s="10">
        <f t="shared" ref="AK7:AK14" si="3">COUNTIF(E7:AI7,"X")+COUNTIF(E7:AH7,"1/2")/2+COUNTIF(E7:AH7,"P/2")/2+COUNTIF(E7:AH7,"K/2")/2</f>
        <v>23.5</v>
      </c>
      <c r="AL7" s="10">
        <f t="shared" si="0"/>
        <v>0</v>
      </c>
      <c r="AM7" s="10">
        <f t="shared" si="1"/>
        <v>0</v>
      </c>
      <c r="AN7" s="24"/>
    </row>
    <row r="8" spans="1:40" ht="18" customHeight="1" x14ac:dyDescent="0.25">
      <c r="A8" s="25" t="s">
        <v>33</v>
      </c>
      <c r="B8" s="20">
        <v>114302</v>
      </c>
      <c r="C8" s="22" t="s">
        <v>128</v>
      </c>
      <c r="D8" s="26" t="s">
        <v>80</v>
      </c>
      <c r="E8" s="222"/>
      <c r="F8" s="86" t="s">
        <v>29</v>
      </c>
      <c r="G8" s="86" t="s">
        <v>101</v>
      </c>
      <c r="H8" s="86" t="s">
        <v>101</v>
      </c>
      <c r="I8" s="86" t="s">
        <v>101</v>
      </c>
      <c r="J8" s="86" t="s">
        <v>101</v>
      </c>
      <c r="K8" s="86" t="s">
        <v>101</v>
      </c>
      <c r="L8" s="216"/>
      <c r="M8" s="86" t="s">
        <v>29</v>
      </c>
      <c r="N8" s="86" t="s">
        <v>101</v>
      </c>
      <c r="O8" s="86" t="s">
        <v>101</v>
      </c>
      <c r="P8" s="86" t="s">
        <v>101</v>
      </c>
      <c r="Q8" s="86" t="s">
        <v>101</v>
      </c>
      <c r="R8" s="86" t="s">
        <v>101</v>
      </c>
      <c r="S8" s="216"/>
      <c r="T8" s="86" t="s">
        <v>29</v>
      </c>
      <c r="U8" s="86" t="s">
        <v>101</v>
      </c>
      <c r="V8" s="86" t="s">
        <v>101</v>
      </c>
      <c r="W8" s="86" t="s">
        <v>101</v>
      </c>
      <c r="X8" s="86" t="s">
        <v>101</v>
      </c>
      <c r="Y8" s="86" t="s">
        <v>101</v>
      </c>
      <c r="Z8" s="216"/>
      <c r="AA8" s="86" t="s">
        <v>29</v>
      </c>
      <c r="AB8" s="86" t="s">
        <v>101</v>
      </c>
      <c r="AC8" s="86" t="s">
        <v>101</v>
      </c>
      <c r="AD8" s="86" t="s">
        <v>101</v>
      </c>
      <c r="AE8" s="86" t="s">
        <v>101</v>
      </c>
      <c r="AF8" s="86" t="s">
        <v>101</v>
      </c>
      <c r="AG8" s="222"/>
      <c r="AH8" s="86" t="s">
        <v>29</v>
      </c>
      <c r="AI8" s="155" t="s">
        <v>101</v>
      </c>
      <c r="AJ8" s="94">
        <f t="shared" si="2"/>
        <v>23.5</v>
      </c>
      <c r="AK8" s="10">
        <f t="shared" si="3"/>
        <v>23.5</v>
      </c>
      <c r="AL8" s="10">
        <f t="shared" si="0"/>
        <v>0</v>
      </c>
      <c r="AM8" s="10">
        <f t="shared" si="1"/>
        <v>0</v>
      </c>
      <c r="AN8" s="24"/>
    </row>
    <row r="9" spans="1:40" ht="18" customHeight="1" x14ac:dyDescent="0.25">
      <c r="A9" s="25" t="s">
        <v>36</v>
      </c>
      <c r="B9" s="20">
        <v>114305</v>
      </c>
      <c r="C9" s="22" t="s">
        <v>83</v>
      </c>
      <c r="D9" s="26" t="s">
        <v>80</v>
      </c>
      <c r="E9" s="222"/>
      <c r="F9" s="86" t="s">
        <v>29</v>
      </c>
      <c r="G9" s="86" t="s">
        <v>101</v>
      </c>
      <c r="H9" s="86" t="s">
        <v>101</v>
      </c>
      <c r="I9" s="86" t="s">
        <v>101</v>
      </c>
      <c r="J9" s="86" t="s">
        <v>101</v>
      </c>
      <c r="K9" s="86" t="s">
        <v>101</v>
      </c>
      <c r="L9" s="216"/>
      <c r="M9" s="86" t="s">
        <v>29</v>
      </c>
      <c r="N9" s="86" t="s">
        <v>101</v>
      </c>
      <c r="O9" s="86" t="s">
        <v>101</v>
      </c>
      <c r="P9" s="86" t="s">
        <v>101</v>
      </c>
      <c r="Q9" s="86" t="s">
        <v>101</v>
      </c>
      <c r="R9" s="86" t="s">
        <v>101</v>
      </c>
      <c r="S9" s="216"/>
      <c r="T9" s="86" t="s">
        <v>29</v>
      </c>
      <c r="U9" s="86" t="s">
        <v>101</v>
      </c>
      <c r="V9" s="86" t="s">
        <v>101</v>
      </c>
      <c r="W9" s="86" t="s">
        <v>101</v>
      </c>
      <c r="X9" s="86" t="s">
        <v>101</v>
      </c>
      <c r="Y9" s="86" t="s">
        <v>101</v>
      </c>
      <c r="Z9" s="216"/>
      <c r="AA9" s="86" t="s">
        <v>29</v>
      </c>
      <c r="AB9" s="86" t="s">
        <v>101</v>
      </c>
      <c r="AC9" s="86" t="s">
        <v>101</v>
      </c>
      <c r="AD9" s="86" t="s">
        <v>101</v>
      </c>
      <c r="AE9" s="86" t="s">
        <v>101</v>
      </c>
      <c r="AF9" s="86" t="s">
        <v>101</v>
      </c>
      <c r="AG9" s="222"/>
      <c r="AH9" s="86" t="s">
        <v>29</v>
      </c>
      <c r="AI9" s="155" t="s">
        <v>101</v>
      </c>
      <c r="AJ9" s="94">
        <f t="shared" si="2"/>
        <v>23.5</v>
      </c>
      <c r="AK9" s="10">
        <f t="shared" si="3"/>
        <v>23.5</v>
      </c>
      <c r="AL9" s="10">
        <f t="shared" si="0"/>
        <v>0</v>
      </c>
      <c r="AM9" s="10">
        <f t="shared" si="1"/>
        <v>0</v>
      </c>
      <c r="AN9" s="24"/>
    </row>
    <row r="10" spans="1:40" ht="18" customHeight="1" x14ac:dyDescent="0.25">
      <c r="A10" s="25" t="s">
        <v>39</v>
      </c>
      <c r="B10" s="12" t="s">
        <v>61</v>
      </c>
      <c r="C10" s="24" t="s">
        <v>125</v>
      </c>
      <c r="D10" s="24" t="s">
        <v>147</v>
      </c>
      <c r="E10" s="222"/>
      <c r="F10" s="86" t="s">
        <v>29</v>
      </c>
      <c r="G10" s="86" t="s">
        <v>101</v>
      </c>
      <c r="H10" s="86" t="s">
        <v>101</v>
      </c>
      <c r="I10" s="86" t="s">
        <v>101</v>
      </c>
      <c r="J10" s="86" t="s">
        <v>101</v>
      </c>
      <c r="K10" s="86" t="s">
        <v>101</v>
      </c>
      <c r="L10" s="216"/>
      <c r="M10" s="86" t="s">
        <v>29</v>
      </c>
      <c r="N10" s="86" t="s">
        <v>101</v>
      </c>
      <c r="O10" s="86" t="s">
        <v>101</v>
      </c>
      <c r="P10" s="86" t="s">
        <v>101</v>
      </c>
      <c r="Q10" s="86" t="s">
        <v>101</v>
      </c>
      <c r="R10" s="86" t="s">
        <v>101</v>
      </c>
      <c r="S10" s="216"/>
      <c r="T10" s="86" t="s">
        <v>29</v>
      </c>
      <c r="U10" s="86" t="s">
        <v>101</v>
      </c>
      <c r="V10" s="86" t="s">
        <v>101</v>
      </c>
      <c r="W10" s="86" t="s">
        <v>101</v>
      </c>
      <c r="X10" s="86" t="s">
        <v>101</v>
      </c>
      <c r="Y10" s="86" t="s">
        <v>101</v>
      </c>
      <c r="Z10" s="216"/>
      <c r="AA10" s="86" t="s">
        <v>29</v>
      </c>
      <c r="AB10" s="86" t="s">
        <v>101</v>
      </c>
      <c r="AC10" s="86" t="s">
        <v>101</v>
      </c>
      <c r="AD10" s="86" t="s">
        <v>101</v>
      </c>
      <c r="AE10" s="86" t="s">
        <v>101</v>
      </c>
      <c r="AF10" s="86" t="s">
        <v>101</v>
      </c>
      <c r="AG10" s="222"/>
      <c r="AH10" s="86" t="s">
        <v>29</v>
      </c>
      <c r="AI10" s="155" t="s">
        <v>101</v>
      </c>
      <c r="AJ10" s="94">
        <f t="shared" si="2"/>
        <v>23.5</v>
      </c>
      <c r="AK10" s="10">
        <f t="shared" si="3"/>
        <v>23.5</v>
      </c>
      <c r="AL10" s="10">
        <f t="shared" si="0"/>
        <v>0</v>
      </c>
      <c r="AM10" s="10">
        <f t="shared" si="1"/>
        <v>0</v>
      </c>
      <c r="AN10" s="114"/>
    </row>
    <row r="11" spans="1:40" ht="18" customHeight="1" x14ac:dyDescent="0.25">
      <c r="A11" s="25" t="s">
        <v>43</v>
      </c>
      <c r="B11" s="154">
        <v>114323</v>
      </c>
      <c r="C11" s="22" t="s">
        <v>121</v>
      </c>
      <c r="D11" s="26" t="s">
        <v>124</v>
      </c>
      <c r="E11" s="222"/>
      <c r="F11" s="86" t="s">
        <v>29</v>
      </c>
      <c r="G11" s="86" t="s">
        <v>101</v>
      </c>
      <c r="H11" s="86" t="s">
        <v>101</v>
      </c>
      <c r="I11" s="86" t="s">
        <v>101</v>
      </c>
      <c r="J11" s="86" t="s">
        <v>101</v>
      </c>
      <c r="K11" s="86" t="s">
        <v>101</v>
      </c>
      <c r="L11" s="216"/>
      <c r="M11" s="86" t="s">
        <v>29</v>
      </c>
      <c r="N11" s="86" t="s">
        <v>101</v>
      </c>
      <c r="O11" s="86" t="s">
        <v>101</v>
      </c>
      <c r="P11" s="86" t="s">
        <v>101</v>
      </c>
      <c r="Q11" s="86" t="s">
        <v>101</v>
      </c>
      <c r="R11" s="86" t="s">
        <v>101</v>
      </c>
      <c r="S11" s="216"/>
      <c r="T11" s="86" t="s">
        <v>29</v>
      </c>
      <c r="U11" s="86" t="s">
        <v>101</v>
      </c>
      <c r="V11" s="86" t="s">
        <v>101</v>
      </c>
      <c r="W11" s="86" t="s">
        <v>101</v>
      </c>
      <c r="X11" s="86" t="s">
        <v>101</v>
      </c>
      <c r="Y11" s="86" t="s">
        <v>101</v>
      </c>
      <c r="Z11" s="216"/>
      <c r="AA11" s="86" t="s">
        <v>29</v>
      </c>
      <c r="AB11" s="86" t="s">
        <v>101</v>
      </c>
      <c r="AC11" s="86" t="s">
        <v>101</v>
      </c>
      <c r="AD11" s="86" t="s">
        <v>101</v>
      </c>
      <c r="AE11" s="86" t="s">
        <v>101</v>
      </c>
      <c r="AF11" s="86" t="s">
        <v>101</v>
      </c>
      <c r="AG11" s="222"/>
      <c r="AH11" s="86" t="s">
        <v>29</v>
      </c>
      <c r="AI11" s="155" t="s">
        <v>101</v>
      </c>
      <c r="AJ11" s="94">
        <f t="shared" si="2"/>
        <v>23.5</v>
      </c>
      <c r="AK11" s="10">
        <f t="shared" si="3"/>
        <v>23.5</v>
      </c>
      <c r="AL11" s="10">
        <f t="shared" si="0"/>
        <v>0</v>
      </c>
      <c r="AM11" s="10">
        <f t="shared" si="1"/>
        <v>0</v>
      </c>
      <c r="AN11" s="56"/>
    </row>
    <row r="12" spans="1:40" ht="18" customHeight="1" x14ac:dyDescent="0.25">
      <c r="A12" s="25" t="s">
        <v>47</v>
      </c>
      <c r="B12" s="154">
        <v>114329</v>
      </c>
      <c r="C12" s="148" t="s">
        <v>144</v>
      </c>
      <c r="D12" s="149" t="s">
        <v>80</v>
      </c>
      <c r="E12" s="222"/>
      <c r="F12" s="86" t="s">
        <v>29</v>
      </c>
      <c r="G12" s="86" t="s">
        <v>101</v>
      </c>
      <c r="H12" s="86" t="s">
        <v>101</v>
      </c>
      <c r="I12" s="86" t="s">
        <v>101</v>
      </c>
      <c r="J12" s="86" t="s">
        <v>101</v>
      </c>
      <c r="K12" s="86" t="s">
        <v>101</v>
      </c>
      <c r="L12" s="216"/>
      <c r="M12" s="86" t="s">
        <v>29</v>
      </c>
      <c r="N12" s="86" t="s">
        <v>101</v>
      </c>
      <c r="O12" s="86" t="s">
        <v>101</v>
      </c>
      <c r="P12" s="86" t="s">
        <v>101</v>
      </c>
      <c r="Q12" s="86" t="s">
        <v>101</v>
      </c>
      <c r="R12" s="86" t="s">
        <v>101</v>
      </c>
      <c r="S12" s="216"/>
      <c r="T12" s="86" t="s">
        <v>29</v>
      </c>
      <c r="U12" s="86" t="s">
        <v>101</v>
      </c>
      <c r="V12" s="86" t="s">
        <v>101</v>
      </c>
      <c r="W12" s="86" t="s">
        <v>101</v>
      </c>
      <c r="X12" s="86" t="s">
        <v>101</v>
      </c>
      <c r="Y12" s="86" t="s">
        <v>101</v>
      </c>
      <c r="Z12" s="216"/>
      <c r="AA12" s="86" t="s">
        <v>29</v>
      </c>
      <c r="AB12" s="86" t="s">
        <v>101</v>
      </c>
      <c r="AC12" s="86" t="s">
        <v>101</v>
      </c>
      <c r="AD12" s="86" t="s">
        <v>101</v>
      </c>
      <c r="AE12" s="86" t="s">
        <v>101</v>
      </c>
      <c r="AF12" s="86" t="s">
        <v>101</v>
      </c>
      <c r="AG12" s="222"/>
      <c r="AH12" s="86" t="s">
        <v>29</v>
      </c>
      <c r="AI12" s="155" t="s">
        <v>101</v>
      </c>
      <c r="AJ12" s="94">
        <f t="shared" si="2"/>
        <v>23.5</v>
      </c>
      <c r="AK12" s="10">
        <f t="shared" si="3"/>
        <v>23.5</v>
      </c>
      <c r="AL12" s="10">
        <f t="shared" si="0"/>
        <v>0</v>
      </c>
      <c r="AM12" s="10">
        <f t="shared" si="1"/>
        <v>0</v>
      </c>
      <c r="AN12" s="140"/>
    </row>
    <row r="13" spans="1:40" ht="18" customHeight="1" x14ac:dyDescent="0.25">
      <c r="A13" s="25" t="s">
        <v>58</v>
      </c>
      <c r="B13" s="154"/>
      <c r="C13" s="22" t="s">
        <v>123</v>
      </c>
      <c r="D13" s="26" t="s">
        <v>80</v>
      </c>
      <c r="E13" s="222"/>
      <c r="F13" s="86" t="s">
        <v>29</v>
      </c>
      <c r="G13" s="86" t="s">
        <v>101</v>
      </c>
      <c r="H13" s="86" t="s">
        <v>101</v>
      </c>
      <c r="I13" s="86" t="s">
        <v>101</v>
      </c>
      <c r="J13" s="86" t="s">
        <v>101</v>
      </c>
      <c r="K13" s="86" t="s">
        <v>101</v>
      </c>
      <c r="L13" s="216"/>
      <c r="M13" s="86" t="s">
        <v>29</v>
      </c>
      <c r="N13" s="86" t="s">
        <v>101</v>
      </c>
      <c r="O13" s="86" t="s">
        <v>101</v>
      </c>
      <c r="P13" s="86" t="s">
        <v>101</v>
      </c>
      <c r="Q13" s="86" t="s">
        <v>101</v>
      </c>
      <c r="R13" s="86" t="s">
        <v>101</v>
      </c>
      <c r="S13" s="216"/>
      <c r="T13" s="86" t="s">
        <v>29</v>
      </c>
      <c r="U13" s="86" t="s">
        <v>101</v>
      </c>
      <c r="V13" s="86" t="s">
        <v>101</v>
      </c>
      <c r="W13" s="86" t="s">
        <v>101</v>
      </c>
      <c r="X13" s="86" t="s">
        <v>101</v>
      </c>
      <c r="Y13" s="86" t="s">
        <v>101</v>
      </c>
      <c r="Z13" s="216"/>
      <c r="AA13" s="86" t="s">
        <v>29</v>
      </c>
      <c r="AB13" s="86" t="s">
        <v>101</v>
      </c>
      <c r="AC13" s="86" t="s">
        <v>101</v>
      </c>
      <c r="AD13" s="86" t="s">
        <v>101</v>
      </c>
      <c r="AE13" s="86" t="s">
        <v>101</v>
      </c>
      <c r="AF13" s="86" t="s">
        <v>101</v>
      </c>
      <c r="AG13" s="222"/>
      <c r="AH13" s="86" t="s">
        <v>29</v>
      </c>
      <c r="AI13" s="155" t="s">
        <v>101</v>
      </c>
      <c r="AJ13" s="94">
        <f t="shared" si="2"/>
        <v>23.5</v>
      </c>
      <c r="AK13" s="10">
        <f t="shared" si="3"/>
        <v>23.5</v>
      </c>
      <c r="AL13" s="10">
        <f t="shared" si="0"/>
        <v>0</v>
      </c>
      <c r="AM13" s="10">
        <f t="shared" si="1"/>
        <v>0</v>
      </c>
      <c r="AN13" s="146"/>
    </row>
    <row r="14" spans="1:40" ht="18" customHeight="1" x14ac:dyDescent="0.25">
      <c r="A14" s="25" t="s">
        <v>60</v>
      </c>
      <c r="B14" s="154"/>
      <c r="C14" s="22" t="s">
        <v>148</v>
      </c>
      <c r="D14" s="26" t="s">
        <v>80</v>
      </c>
      <c r="E14" s="222"/>
      <c r="F14" s="86" t="s">
        <v>29</v>
      </c>
      <c r="G14" s="86" t="s">
        <v>101</v>
      </c>
      <c r="H14" s="86" t="s">
        <v>101</v>
      </c>
      <c r="I14" s="86" t="s">
        <v>101</v>
      </c>
      <c r="J14" s="86" t="s">
        <v>101</v>
      </c>
      <c r="K14" s="86" t="s">
        <v>101</v>
      </c>
      <c r="L14" s="217"/>
      <c r="M14" s="86" t="s">
        <v>29</v>
      </c>
      <c r="N14" s="86" t="s">
        <v>101</v>
      </c>
      <c r="O14" s="86" t="s">
        <v>101</v>
      </c>
      <c r="P14" s="86" t="s">
        <v>101</v>
      </c>
      <c r="Q14" s="86" t="s">
        <v>101</v>
      </c>
      <c r="R14" s="86" t="s">
        <v>101</v>
      </c>
      <c r="S14" s="217"/>
      <c r="T14" s="86" t="s">
        <v>29</v>
      </c>
      <c r="U14" s="86" t="s">
        <v>101</v>
      </c>
      <c r="V14" s="86" t="s">
        <v>101</v>
      </c>
      <c r="W14" s="86" t="s">
        <v>101</v>
      </c>
      <c r="X14" s="86" t="s">
        <v>101</v>
      </c>
      <c r="Y14" s="86" t="s">
        <v>101</v>
      </c>
      <c r="Z14" s="217"/>
      <c r="AA14" s="86" t="s">
        <v>29</v>
      </c>
      <c r="AB14" s="86" t="s">
        <v>101</v>
      </c>
      <c r="AC14" s="86" t="s">
        <v>101</v>
      </c>
      <c r="AD14" s="86" t="s">
        <v>101</v>
      </c>
      <c r="AE14" s="86" t="s">
        <v>101</v>
      </c>
      <c r="AF14" s="86" t="s">
        <v>101</v>
      </c>
      <c r="AG14" s="222"/>
      <c r="AH14" s="86" t="s">
        <v>29</v>
      </c>
      <c r="AI14" s="155" t="s">
        <v>101</v>
      </c>
      <c r="AJ14" s="94">
        <f t="shared" si="2"/>
        <v>23.5</v>
      </c>
      <c r="AK14" s="10">
        <f t="shared" si="3"/>
        <v>23.5</v>
      </c>
      <c r="AL14" s="10">
        <f t="shared" si="0"/>
        <v>0</v>
      </c>
      <c r="AM14" s="10">
        <f t="shared" si="1"/>
        <v>0</v>
      </c>
      <c r="AN14" s="146"/>
    </row>
    <row r="15" spans="1:40" ht="15.75" customHeight="1" x14ac:dyDescent="0.25">
      <c r="A15" s="120"/>
      <c r="B15" s="30" t="s">
        <v>86</v>
      </c>
      <c r="C15" s="120"/>
      <c r="D15" s="221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9"/>
    </row>
    <row r="16" spans="1:40" ht="18" customHeight="1" x14ac:dyDescent="0.25">
      <c r="A16" s="25">
        <v>10</v>
      </c>
      <c r="B16" s="20">
        <v>114101</v>
      </c>
      <c r="C16" s="22" t="s">
        <v>87</v>
      </c>
      <c r="D16" s="26" t="s">
        <v>78</v>
      </c>
      <c r="E16" s="215"/>
      <c r="F16" s="86" t="s">
        <v>29</v>
      </c>
      <c r="G16" s="86" t="s">
        <v>101</v>
      </c>
      <c r="H16" s="86" t="s">
        <v>101</v>
      </c>
      <c r="I16" s="86" t="s">
        <v>101</v>
      </c>
      <c r="J16" s="86" t="s">
        <v>101</v>
      </c>
      <c r="K16" s="86" t="s">
        <v>101</v>
      </c>
      <c r="L16" s="215"/>
      <c r="M16" s="86" t="s">
        <v>29</v>
      </c>
      <c r="N16" s="86" t="s">
        <v>101</v>
      </c>
      <c r="O16" s="86" t="s">
        <v>101</v>
      </c>
      <c r="P16" s="86" t="s">
        <v>101</v>
      </c>
      <c r="Q16" s="86" t="s">
        <v>101</v>
      </c>
      <c r="R16" s="86" t="s">
        <v>101</v>
      </c>
      <c r="S16" s="215"/>
      <c r="T16" s="86" t="s">
        <v>29</v>
      </c>
      <c r="U16" s="86" t="s">
        <v>101</v>
      </c>
      <c r="V16" s="86" t="s">
        <v>101</v>
      </c>
      <c r="W16" s="86" t="s">
        <v>101</v>
      </c>
      <c r="X16" s="86" t="s">
        <v>101</v>
      </c>
      <c r="Y16" s="86" t="s">
        <v>101</v>
      </c>
      <c r="Z16" s="215"/>
      <c r="AA16" s="86" t="s">
        <v>29</v>
      </c>
      <c r="AB16" s="86" t="s">
        <v>101</v>
      </c>
      <c r="AC16" s="86" t="s">
        <v>101</v>
      </c>
      <c r="AD16" s="86" t="s">
        <v>101</v>
      </c>
      <c r="AE16" s="86" t="s">
        <v>101</v>
      </c>
      <c r="AF16" s="86" t="s">
        <v>101</v>
      </c>
      <c r="AG16" s="222"/>
      <c r="AH16" s="86" t="s">
        <v>29</v>
      </c>
      <c r="AI16" s="155" t="s">
        <v>101</v>
      </c>
      <c r="AJ16" s="73">
        <f t="shared" ref="AJ16:AJ19" si="4">AK16+AL16+AM16</f>
        <v>23.5</v>
      </c>
      <c r="AK16" s="10">
        <f>COUNTIF(E16:AI16,"X")+COUNTIF(E16:AH16,"1/2")/2+COUNTIF(E16:AH16,"P/2")/2+COUNTIF(E16:AH16,"K/2")/2</f>
        <v>23.5</v>
      </c>
      <c r="AL16" s="10">
        <f>COUNTIF(E16:AG16,"P")+COUNTIF(E16:AG16,"P/2")/2</f>
        <v>0</v>
      </c>
      <c r="AM16" s="10">
        <f>COUNTIF(E16:AG16,"L")</f>
        <v>0</v>
      </c>
      <c r="AN16" s="24"/>
    </row>
    <row r="17" spans="1:40" ht="18" customHeight="1" x14ac:dyDescent="0.25">
      <c r="A17" s="25">
        <v>11</v>
      </c>
      <c r="B17" s="20">
        <v>114201</v>
      </c>
      <c r="C17" s="22" t="s">
        <v>88</v>
      </c>
      <c r="D17" s="26" t="s">
        <v>89</v>
      </c>
      <c r="E17" s="216"/>
      <c r="F17" s="86" t="s">
        <v>29</v>
      </c>
      <c r="G17" s="86" t="s">
        <v>101</v>
      </c>
      <c r="H17" s="86" t="s">
        <v>101</v>
      </c>
      <c r="I17" s="86" t="s">
        <v>101</v>
      </c>
      <c r="J17" s="86" t="s">
        <v>101</v>
      </c>
      <c r="K17" s="86" t="s">
        <v>101</v>
      </c>
      <c r="L17" s="216"/>
      <c r="M17" s="86" t="s">
        <v>29</v>
      </c>
      <c r="N17" s="86" t="s">
        <v>101</v>
      </c>
      <c r="O17" s="86" t="s">
        <v>101</v>
      </c>
      <c r="P17" s="86" t="s">
        <v>101</v>
      </c>
      <c r="Q17" s="86" t="s">
        <v>101</v>
      </c>
      <c r="R17" s="86" t="s">
        <v>101</v>
      </c>
      <c r="S17" s="216"/>
      <c r="T17" s="86" t="s">
        <v>29</v>
      </c>
      <c r="U17" s="86" t="s">
        <v>101</v>
      </c>
      <c r="V17" s="86" t="s">
        <v>101</v>
      </c>
      <c r="W17" s="86" t="s">
        <v>101</v>
      </c>
      <c r="X17" s="86" t="s">
        <v>101</v>
      </c>
      <c r="Y17" s="86" t="s">
        <v>101</v>
      </c>
      <c r="Z17" s="216"/>
      <c r="AA17" s="86" t="s">
        <v>29</v>
      </c>
      <c r="AB17" s="86" t="s">
        <v>101</v>
      </c>
      <c r="AC17" s="86" t="s">
        <v>101</v>
      </c>
      <c r="AD17" s="86" t="s">
        <v>101</v>
      </c>
      <c r="AE17" s="86" t="s">
        <v>101</v>
      </c>
      <c r="AF17" s="86" t="s">
        <v>101</v>
      </c>
      <c r="AG17" s="222"/>
      <c r="AH17" s="86" t="s">
        <v>29</v>
      </c>
      <c r="AI17" s="155" t="s">
        <v>101</v>
      </c>
      <c r="AJ17" s="73">
        <f t="shared" si="4"/>
        <v>23.5</v>
      </c>
      <c r="AK17" s="10">
        <f t="shared" ref="AK17:AK19" si="5">COUNTIF(E17:AI17,"X")+COUNTIF(E17:AH17,"1/2")/2+COUNTIF(E17:AH17,"P/2")/2+COUNTIF(E17:AH17,"K/2")/2</f>
        <v>23.5</v>
      </c>
      <c r="AL17" s="10">
        <f>COUNTIF(E17:AG17,"P")+COUNTIF(E17:AG17,"P/2")/2</f>
        <v>0</v>
      </c>
      <c r="AM17" s="10">
        <f>COUNTIF(E17:AG17,"L")</f>
        <v>0</v>
      </c>
      <c r="AN17" s="24"/>
    </row>
    <row r="18" spans="1:40" ht="18" customHeight="1" x14ac:dyDescent="0.25">
      <c r="A18" s="25">
        <v>12</v>
      </c>
      <c r="B18" s="20">
        <v>114311</v>
      </c>
      <c r="C18" s="22" t="s">
        <v>91</v>
      </c>
      <c r="D18" s="26" t="s">
        <v>80</v>
      </c>
      <c r="E18" s="216"/>
      <c r="F18" s="86" t="s">
        <v>29</v>
      </c>
      <c r="G18" s="86" t="s">
        <v>101</v>
      </c>
      <c r="H18" s="86" t="s">
        <v>101</v>
      </c>
      <c r="I18" s="86" t="s">
        <v>101</v>
      </c>
      <c r="J18" s="86" t="s">
        <v>101</v>
      </c>
      <c r="K18" s="86" t="s">
        <v>101</v>
      </c>
      <c r="L18" s="216"/>
      <c r="M18" s="86" t="s">
        <v>29</v>
      </c>
      <c r="N18" s="86" t="s">
        <v>101</v>
      </c>
      <c r="O18" s="86" t="s">
        <v>101</v>
      </c>
      <c r="P18" s="86" t="s">
        <v>101</v>
      </c>
      <c r="Q18" s="86" t="s">
        <v>101</v>
      </c>
      <c r="R18" s="86" t="s">
        <v>101</v>
      </c>
      <c r="S18" s="216"/>
      <c r="T18" s="86" t="s">
        <v>29</v>
      </c>
      <c r="U18" s="86" t="s">
        <v>101</v>
      </c>
      <c r="V18" s="86" t="s">
        <v>101</v>
      </c>
      <c r="W18" s="86" t="s">
        <v>101</v>
      </c>
      <c r="X18" s="86" t="s">
        <v>101</v>
      </c>
      <c r="Y18" s="86" t="s">
        <v>101</v>
      </c>
      <c r="Z18" s="216"/>
      <c r="AA18" s="86" t="s">
        <v>29</v>
      </c>
      <c r="AB18" s="86" t="s">
        <v>101</v>
      </c>
      <c r="AC18" s="86" t="s">
        <v>101</v>
      </c>
      <c r="AD18" s="86" t="s">
        <v>101</v>
      </c>
      <c r="AE18" s="86" t="s">
        <v>101</v>
      </c>
      <c r="AF18" s="86" t="s">
        <v>101</v>
      </c>
      <c r="AG18" s="222"/>
      <c r="AH18" s="86" t="s">
        <v>29</v>
      </c>
      <c r="AI18" s="155" t="s">
        <v>101</v>
      </c>
      <c r="AJ18" s="73">
        <f t="shared" si="4"/>
        <v>23.5</v>
      </c>
      <c r="AK18" s="10">
        <f t="shared" si="5"/>
        <v>23.5</v>
      </c>
      <c r="AL18" s="10">
        <f>COUNTIF(E18:AG18,"P")+COUNTIF(E18:AG18,"P/2")/2</f>
        <v>0</v>
      </c>
      <c r="AM18" s="10">
        <f>COUNTIF(E18:AG18,"L")</f>
        <v>0</v>
      </c>
      <c r="AN18" s="24"/>
    </row>
    <row r="19" spans="1:40" ht="18" customHeight="1" x14ac:dyDescent="0.25">
      <c r="A19" s="25">
        <v>13</v>
      </c>
      <c r="B19" s="66">
        <v>114334</v>
      </c>
      <c r="C19" s="127" t="s">
        <v>138</v>
      </c>
      <c r="D19" s="127" t="s">
        <v>139</v>
      </c>
      <c r="E19" s="217"/>
      <c r="F19" s="86" t="s">
        <v>29</v>
      </c>
      <c r="G19" s="86" t="s">
        <v>101</v>
      </c>
      <c r="H19" s="86" t="s">
        <v>101</v>
      </c>
      <c r="I19" s="86" t="s">
        <v>101</v>
      </c>
      <c r="J19" s="86" t="s">
        <v>101</v>
      </c>
      <c r="K19" s="86" t="s">
        <v>101</v>
      </c>
      <c r="L19" s="217"/>
      <c r="M19" s="86" t="s">
        <v>29</v>
      </c>
      <c r="N19" s="86" t="s">
        <v>101</v>
      </c>
      <c r="O19" s="86" t="s">
        <v>101</v>
      </c>
      <c r="P19" s="86" t="s">
        <v>101</v>
      </c>
      <c r="Q19" s="86" t="s">
        <v>101</v>
      </c>
      <c r="R19" s="86" t="s">
        <v>101</v>
      </c>
      <c r="S19" s="217"/>
      <c r="T19" s="86" t="s">
        <v>29</v>
      </c>
      <c r="U19" s="86" t="s">
        <v>101</v>
      </c>
      <c r="V19" s="86" t="s">
        <v>101</v>
      </c>
      <c r="W19" s="86" t="s">
        <v>101</v>
      </c>
      <c r="X19" s="86" t="s">
        <v>101</v>
      </c>
      <c r="Y19" s="86" t="s">
        <v>101</v>
      </c>
      <c r="Z19" s="217"/>
      <c r="AA19" s="86" t="s">
        <v>29</v>
      </c>
      <c r="AB19" s="86" t="s">
        <v>101</v>
      </c>
      <c r="AC19" s="86" t="s">
        <v>101</v>
      </c>
      <c r="AD19" s="86" t="s">
        <v>101</v>
      </c>
      <c r="AE19" s="86" t="s">
        <v>101</v>
      </c>
      <c r="AF19" s="86" t="s">
        <v>101</v>
      </c>
      <c r="AG19" s="222"/>
      <c r="AH19" s="86" t="s">
        <v>29</v>
      </c>
      <c r="AI19" s="155" t="s">
        <v>101</v>
      </c>
      <c r="AJ19" s="73">
        <f t="shared" si="4"/>
        <v>23.5</v>
      </c>
      <c r="AK19" s="10">
        <f t="shared" si="5"/>
        <v>23.5</v>
      </c>
      <c r="AL19" s="80">
        <f>COUNTIF(E19:AG19,"P")+COUNTIF(E19:AG19,"P/2")/2</f>
        <v>0</v>
      </c>
      <c r="AM19" s="80">
        <f>COUNTIF(E19:AG19,"L")</f>
        <v>0</v>
      </c>
      <c r="AN19" s="24"/>
    </row>
    <row r="20" spans="1:40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98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81"/>
      <c r="AK20" s="5"/>
      <c r="AL20" s="5"/>
      <c r="AM20" s="5"/>
      <c r="AN20" s="4"/>
    </row>
    <row r="21" spans="1:40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98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81"/>
      <c r="AK21" s="5"/>
      <c r="AL21" s="5"/>
      <c r="AM21" s="5"/>
      <c r="AN21" s="4"/>
    </row>
    <row r="22" spans="1:4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66" t="s">
        <v>113</v>
      </c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4"/>
    </row>
    <row r="23" spans="1:40" x14ac:dyDescent="0.25">
      <c r="A23" s="41"/>
      <c r="B23" s="41"/>
      <c r="C23" s="152" t="s">
        <v>97</v>
      </c>
      <c r="D23" s="41"/>
      <c r="E23" s="4"/>
      <c r="F23" s="4"/>
      <c r="G23" s="152" t="s">
        <v>98</v>
      </c>
      <c r="H23" s="41"/>
      <c r="I23" s="41"/>
      <c r="J23" s="41"/>
      <c r="K23" s="41"/>
      <c r="L23" s="41"/>
      <c r="M23" s="4"/>
      <c r="N23" s="41"/>
      <c r="O23" s="41"/>
      <c r="P23" s="41"/>
      <c r="Q23" s="152"/>
      <c r="R23" s="41"/>
      <c r="S23" s="41"/>
      <c r="T23" s="4"/>
      <c r="U23" s="41"/>
      <c r="V23" s="41"/>
      <c r="W23" s="156" t="s">
        <v>99</v>
      </c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41"/>
    </row>
    <row r="24" spans="1:4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52"/>
      <c r="AK24" s="4"/>
      <c r="AL24" s="4"/>
      <c r="AM24" s="4"/>
      <c r="AN24" s="4"/>
    </row>
    <row r="25" spans="1:4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52"/>
      <c r="AK25" s="4"/>
      <c r="AL25" s="4"/>
      <c r="AM25" s="4"/>
      <c r="AN25" s="4"/>
    </row>
    <row r="26" spans="1:40" x14ac:dyDescent="0.25">
      <c r="A26" s="4"/>
      <c r="B26" s="4"/>
      <c r="C26" s="4"/>
      <c r="D26" s="4"/>
      <c r="E26" s="41"/>
      <c r="F26" s="4"/>
      <c r="G26" s="41"/>
      <c r="H26" s="41"/>
      <c r="I26" s="41"/>
      <c r="J26" s="41"/>
      <c r="K26" s="41"/>
      <c r="L26" s="41"/>
      <c r="M26" s="4"/>
      <c r="N26" s="41"/>
      <c r="O26" s="41"/>
      <c r="P26" s="41"/>
      <c r="Q26" s="41"/>
      <c r="R26" s="41"/>
      <c r="S26" s="41"/>
      <c r="T26" s="4"/>
      <c r="U26" s="41"/>
      <c r="V26" s="4"/>
      <c r="W26" s="4"/>
      <c r="X26" s="41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152"/>
      <c r="AK26" s="4"/>
      <c r="AL26" s="4"/>
      <c r="AM26" s="4"/>
      <c r="AN26" s="4"/>
    </row>
    <row r="27" spans="1:40" x14ac:dyDescent="0.25">
      <c r="A27" s="4"/>
      <c r="B27" s="4"/>
      <c r="C27" s="4"/>
      <c r="D27" s="4"/>
      <c r="E27" s="41"/>
      <c r="F27" s="4"/>
      <c r="G27" s="41"/>
      <c r="H27" s="41"/>
      <c r="I27" s="41"/>
      <c r="J27" s="41"/>
      <c r="K27" s="41"/>
      <c r="L27" s="41"/>
      <c r="M27" s="4"/>
      <c r="N27" s="41"/>
      <c r="O27" s="41"/>
      <c r="P27" s="41"/>
      <c r="Q27" s="41"/>
      <c r="R27" s="41"/>
      <c r="S27" s="41"/>
      <c r="T27" s="4"/>
      <c r="U27" s="41"/>
      <c r="V27" s="4"/>
      <c r="W27" s="4"/>
      <c r="X27" s="41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52"/>
      <c r="AK27" s="4"/>
      <c r="AL27" s="4"/>
      <c r="AM27" s="4"/>
      <c r="AN27" s="4"/>
    </row>
    <row r="28" spans="1:40" x14ac:dyDescent="0.25">
      <c r="A28" s="4"/>
      <c r="B28" s="4"/>
      <c r="C28" s="4"/>
      <c r="D28" s="4"/>
      <c r="E28" s="41"/>
      <c r="F28" s="4"/>
      <c r="G28" s="41"/>
      <c r="H28" s="41"/>
      <c r="I28" s="41"/>
      <c r="J28" s="41"/>
      <c r="K28" s="41"/>
      <c r="L28" s="41"/>
      <c r="M28" s="4"/>
      <c r="N28" s="41"/>
      <c r="O28" s="41"/>
      <c r="P28" s="41"/>
      <c r="Q28" s="41"/>
      <c r="R28" s="41"/>
      <c r="S28" s="41"/>
      <c r="T28" s="4"/>
      <c r="U28" s="41"/>
      <c r="V28" s="4"/>
      <c r="W28" s="4"/>
      <c r="X28" s="41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52"/>
      <c r="AK28" s="4"/>
      <c r="AL28" s="4"/>
      <c r="AM28" s="4"/>
      <c r="AN28" s="4"/>
    </row>
    <row r="29" spans="1:40" x14ac:dyDescent="0.25">
      <c r="A29" s="6"/>
      <c r="B29" s="6"/>
      <c r="C29" s="6"/>
      <c r="D29" s="6"/>
      <c r="E29" s="82"/>
      <c r="F29" s="6"/>
      <c r="G29" s="82"/>
      <c r="H29" s="82"/>
      <c r="I29" s="82"/>
      <c r="J29" s="82"/>
      <c r="K29" s="82"/>
      <c r="L29" s="82"/>
      <c r="M29" s="6"/>
      <c r="N29" s="82"/>
      <c r="O29" s="82"/>
      <c r="P29" s="82"/>
      <c r="Q29" s="82"/>
      <c r="R29" s="82"/>
      <c r="S29" s="82"/>
      <c r="T29" s="6"/>
      <c r="U29" s="82"/>
      <c r="V29" s="6"/>
      <c r="W29" s="157" t="s">
        <v>100</v>
      </c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6"/>
    </row>
    <row r="30" spans="1:40" x14ac:dyDescent="0.25">
      <c r="A30" s="41" t="s">
        <v>101</v>
      </c>
      <c r="B30" s="41"/>
      <c r="C30" s="41" t="s">
        <v>102</v>
      </c>
      <c r="D30" s="4"/>
      <c r="E30" s="41"/>
      <c r="F30" s="4"/>
      <c r="G30" s="41"/>
      <c r="H30" s="41"/>
      <c r="I30" s="41"/>
      <c r="J30" s="41"/>
      <c r="K30" s="41"/>
      <c r="L30" s="41"/>
      <c r="M30" s="4"/>
      <c r="N30" s="41"/>
      <c r="O30" s="41"/>
      <c r="P30" s="41"/>
      <c r="Q30" s="41"/>
      <c r="R30" s="41"/>
      <c r="S30" s="41"/>
      <c r="T30" s="4"/>
      <c r="U30" s="41"/>
      <c r="V30" s="4"/>
      <c r="W30" s="4"/>
      <c r="X30" s="41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52"/>
      <c r="AK30" s="4"/>
      <c r="AL30" s="4"/>
      <c r="AM30" s="4"/>
      <c r="AN30" s="4"/>
    </row>
    <row r="31" spans="1:40" x14ac:dyDescent="0.25">
      <c r="A31" s="41" t="s">
        <v>103</v>
      </c>
      <c r="B31" s="41"/>
      <c r="C31" s="41" t="s">
        <v>104</v>
      </c>
      <c r="D31" s="4"/>
      <c r="E31" s="41"/>
      <c r="F31" s="4"/>
      <c r="G31" s="41"/>
      <c r="H31" s="41"/>
      <c r="I31" s="41"/>
      <c r="J31" s="41"/>
      <c r="K31" s="41"/>
      <c r="L31" s="41"/>
      <c r="M31" s="4"/>
      <c r="N31" s="41"/>
      <c r="O31" s="41"/>
      <c r="P31" s="41"/>
      <c r="Q31" s="41"/>
      <c r="R31" s="41"/>
      <c r="S31" s="41"/>
      <c r="T31" s="4"/>
      <c r="U31" s="41"/>
      <c r="V31" s="4"/>
      <c r="W31" s="4"/>
      <c r="X31" s="41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52"/>
      <c r="AK31" s="4"/>
      <c r="AL31" s="4"/>
      <c r="AM31" s="4"/>
      <c r="AN31" s="4"/>
    </row>
    <row r="32" spans="1:40" x14ac:dyDescent="0.25">
      <c r="A32" s="41" t="s">
        <v>105</v>
      </c>
      <c r="B32" s="41"/>
      <c r="C32" s="41" t="s">
        <v>106</v>
      </c>
      <c r="D32" s="4"/>
      <c r="E32" s="41"/>
      <c r="F32" s="4"/>
      <c r="G32" s="41"/>
      <c r="H32" s="41"/>
      <c r="I32" s="41"/>
      <c r="J32" s="41"/>
      <c r="K32" s="41"/>
      <c r="L32" s="41"/>
      <c r="M32" s="4"/>
      <c r="N32" s="41"/>
      <c r="O32" s="41"/>
      <c r="P32" s="41"/>
      <c r="Q32" s="41"/>
      <c r="R32" s="41"/>
      <c r="S32" s="41"/>
      <c r="T32" s="4"/>
      <c r="U32" s="41"/>
      <c r="V32" s="4"/>
      <c r="W32" s="4"/>
      <c r="X32" s="41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52"/>
      <c r="AK32" s="4"/>
      <c r="AL32" s="4"/>
      <c r="AM32" s="4"/>
      <c r="AN32" s="4"/>
    </row>
    <row r="33" spans="1:40" x14ac:dyDescent="0.25">
      <c r="A33" s="83" t="s">
        <v>29</v>
      </c>
      <c r="B33" s="41"/>
      <c r="C33" s="41" t="s">
        <v>107</v>
      </c>
      <c r="D33" s="4"/>
      <c r="E33" s="41"/>
      <c r="F33" s="4"/>
      <c r="G33" s="41"/>
      <c r="H33" s="41"/>
      <c r="I33" s="41"/>
      <c r="J33" s="41"/>
      <c r="K33" s="41"/>
      <c r="L33" s="41"/>
      <c r="M33" s="4"/>
      <c r="N33" s="41"/>
      <c r="O33" s="41"/>
      <c r="P33" s="41"/>
      <c r="Q33" s="41"/>
      <c r="R33" s="41"/>
      <c r="S33" s="41"/>
      <c r="T33" s="4"/>
      <c r="U33" s="41"/>
      <c r="V33" s="4"/>
      <c r="W33" s="4"/>
      <c r="X33" s="41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152"/>
      <c r="AK33" s="4"/>
      <c r="AL33" s="4"/>
      <c r="AM33" s="4"/>
      <c r="AN33" s="4"/>
    </row>
    <row r="34" spans="1:40" x14ac:dyDescent="0.25">
      <c r="A34" s="41" t="s">
        <v>108</v>
      </c>
      <c r="B34" s="41"/>
      <c r="C34" s="41" t="s">
        <v>20</v>
      </c>
      <c r="D34" s="4"/>
      <c r="E34" s="41"/>
      <c r="F34" s="4"/>
      <c r="G34" s="41"/>
      <c r="H34" s="41"/>
      <c r="I34" s="41"/>
      <c r="J34" s="41"/>
      <c r="K34" s="41"/>
      <c r="L34" s="41"/>
      <c r="M34" s="4"/>
      <c r="N34" s="41"/>
      <c r="O34" s="41"/>
      <c r="P34" s="41"/>
      <c r="Q34" s="41"/>
      <c r="R34" s="41"/>
      <c r="S34" s="41"/>
      <c r="T34" s="4"/>
      <c r="U34" s="41"/>
      <c r="V34" s="4"/>
      <c r="W34" s="4"/>
      <c r="X34" s="41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52"/>
      <c r="AK34" s="4"/>
      <c r="AL34" s="4"/>
      <c r="AM34" s="4"/>
      <c r="AN34" s="4"/>
    </row>
    <row r="35" spans="1:40" x14ac:dyDescent="0.25">
      <c r="A35" s="41" t="s">
        <v>26</v>
      </c>
      <c r="B35" s="41"/>
      <c r="C35" s="41" t="s">
        <v>109</v>
      </c>
      <c r="D35" s="4"/>
      <c r="E35" s="41"/>
      <c r="F35" s="4"/>
      <c r="G35" s="41"/>
      <c r="H35" s="41"/>
      <c r="I35" s="41"/>
      <c r="J35" s="41"/>
      <c r="K35" s="41"/>
      <c r="L35" s="41"/>
      <c r="M35" s="4"/>
      <c r="N35" s="41"/>
      <c r="O35" s="41"/>
      <c r="P35" s="41"/>
      <c r="Q35" s="41"/>
      <c r="R35" s="41"/>
      <c r="S35" s="41"/>
      <c r="T35" s="4"/>
      <c r="U35" s="41"/>
      <c r="V35" s="4"/>
      <c r="W35" s="4"/>
      <c r="X35" s="41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52"/>
      <c r="AK35" s="4"/>
      <c r="AL35" s="4"/>
      <c r="AM35" s="4"/>
      <c r="AN35" s="4"/>
    </row>
    <row r="36" spans="1:40" x14ac:dyDescent="0.25">
      <c r="A36" s="41" t="s">
        <v>69</v>
      </c>
      <c r="B36" s="4"/>
      <c r="C36" s="41" t="s">
        <v>110</v>
      </c>
      <c r="D36" s="4"/>
      <c r="E36" s="41"/>
      <c r="F36" s="4"/>
      <c r="G36" s="41"/>
      <c r="H36" s="41"/>
      <c r="I36" s="41"/>
      <c r="J36" s="41"/>
      <c r="K36" s="41"/>
      <c r="L36" s="41"/>
      <c r="M36" s="4"/>
      <c r="N36" s="41"/>
      <c r="O36" s="41"/>
      <c r="P36" s="41"/>
      <c r="Q36" s="41"/>
      <c r="R36" s="41"/>
      <c r="S36" s="41"/>
      <c r="T36" s="4"/>
      <c r="U36" s="41"/>
      <c r="V36" s="4"/>
      <c r="W36" s="4"/>
      <c r="X36" s="41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52"/>
      <c r="AK36" s="4"/>
      <c r="AL36" s="4"/>
      <c r="AM36" s="4"/>
      <c r="AN36" s="4"/>
    </row>
    <row r="37" spans="1:40" x14ac:dyDescent="0.25">
      <c r="A37" s="41" t="s">
        <v>27</v>
      </c>
      <c r="B37" s="41"/>
      <c r="C37" s="41" t="s">
        <v>111</v>
      </c>
      <c r="D37" s="4"/>
      <c r="E37" s="41"/>
      <c r="F37" s="4"/>
      <c r="G37" s="41"/>
      <c r="H37" s="41"/>
      <c r="I37" s="41"/>
      <c r="J37" s="41"/>
      <c r="K37" s="41"/>
      <c r="L37" s="41"/>
      <c r="M37" s="4"/>
      <c r="N37" s="41"/>
      <c r="O37" s="41"/>
      <c r="P37" s="41"/>
      <c r="Q37" s="41"/>
      <c r="R37" s="41"/>
      <c r="S37" s="41"/>
      <c r="T37" s="4"/>
      <c r="U37" s="41"/>
      <c r="V37" s="4"/>
      <c r="W37" s="4"/>
      <c r="X37" s="41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152"/>
      <c r="AK37" s="4"/>
      <c r="AL37" s="4"/>
      <c r="AM37" s="4"/>
      <c r="AN37" s="4"/>
    </row>
  </sheetData>
  <mergeCells count="26">
    <mergeCell ref="A1:A2"/>
    <mergeCell ref="B1:B2"/>
    <mergeCell ref="C1:C2"/>
    <mergeCell ref="D1:D2"/>
    <mergeCell ref="AJ1:AJ2"/>
    <mergeCell ref="AN1:AN2"/>
    <mergeCell ref="E3:AI3"/>
    <mergeCell ref="E4:AI4"/>
    <mergeCell ref="D5:AI5"/>
    <mergeCell ref="S6:S12"/>
    <mergeCell ref="Z6:Z12"/>
    <mergeCell ref="AK1:AM1"/>
    <mergeCell ref="W22:AM22"/>
    <mergeCell ref="W23:AM23"/>
    <mergeCell ref="W29:AM29"/>
    <mergeCell ref="E6:E14"/>
    <mergeCell ref="L6:L14"/>
    <mergeCell ref="AG6:AG14"/>
    <mergeCell ref="AG16:AG19"/>
    <mergeCell ref="Z13:Z14"/>
    <mergeCell ref="D15:AN15"/>
    <mergeCell ref="E16:E19"/>
    <mergeCell ref="L16:L19"/>
    <mergeCell ref="S16:S19"/>
    <mergeCell ref="Z16:Z19"/>
    <mergeCell ref="S13:S14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10 B15:B1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03.17</vt:lpstr>
      <vt:lpstr>04.17</vt:lpstr>
      <vt:lpstr>05.2017</vt:lpstr>
      <vt:lpstr>06.2017</vt:lpstr>
      <vt:lpstr>07.2017</vt:lpstr>
      <vt:lpstr>08.2017</vt:lpstr>
      <vt:lpstr>09.2017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Hong-PC</dc:creator>
  <cp:lastModifiedBy>Final</cp:lastModifiedBy>
  <cp:lastPrinted>2017-07-01T07:04:32Z</cp:lastPrinted>
  <dcterms:created xsi:type="dcterms:W3CDTF">2017-04-03T04:49:26Z</dcterms:created>
  <dcterms:modified xsi:type="dcterms:W3CDTF">2017-10-02T09:12:11Z</dcterms:modified>
</cp:coreProperties>
</file>