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CHẤM CÔNG - WAHSIS\"/>
    </mc:Choice>
  </mc:AlternateContent>
  <bookViews>
    <workbookView xWindow="0" yWindow="0" windowWidth="19200" windowHeight="7310"/>
  </bookViews>
  <sheets>
    <sheet name="06.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8" i="1" l="1"/>
  <c r="AK28" i="1"/>
  <c r="AJ28" i="1"/>
  <c r="AI28" i="1" s="1"/>
  <c r="AL27" i="1"/>
  <c r="AK27" i="1"/>
  <c r="AJ27" i="1"/>
  <c r="AI27" i="1" s="1"/>
  <c r="AL26" i="1"/>
  <c r="AK26" i="1"/>
  <c r="AJ26" i="1"/>
  <c r="AI26" i="1" s="1"/>
  <c r="AL25" i="1"/>
  <c r="AK25" i="1"/>
  <c r="AJ25" i="1"/>
  <c r="AI25" i="1" s="1"/>
  <c r="AL24" i="1"/>
  <c r="AK24" i="1"/>
  <c r="AJ24" i="1"/>
  <c r="AI24" i="1" s="1"/>
  <c r="AL23" i="1"/>
  <c r="AK23" i="1"/>
  <c r="AJ23" i="1"/>
  <c r="AI23" i="1" s="1"/>
  <c r="AL22" i="1"/>
  <c r="AK22" i="1"/>
  <c r="AJ22" i="1"/>
  <c r="AI22" i="1" s="1"/>
  <c r="AL19" i="1"/>
  <c r="AK19" i="1"/>
  <c r="AJ19" i="1"/>
  <c r="AI19" i="1" s="1"/>
  <c r="AL18" i="1"/>
  <c r="AJ18" i="1"/>
  <c r="AL17" i="1"/>
  <c r="AK17" i="1"/>
  <c r="AJ17" i="1"/>
  <c r="AL16" i="1"/>
  <c r="AK16" i="1"/>
  <c r="AJ16" i="1"/>
  <c r="AL15" i="1"/>
  <c r="AK15" i="1"/>
  <c r="AJ15" i="1"/>
  <c r="AL14" i="1"/>
  <c r="AK14" i="1"/>
  <c r="AJ14" i="1"/>
  <c r="AL13" i="1"/>
  <c r="AK13" i="1"/>
  <c r="AJ13" i="1"/>
  <c r="AL12" i="1"/>
  <c r="AK12" i="1"/>
  <c r="AJ12" i="1"/>
  <c r="AL11" i="1"/>
  <c r="AK11" i="1"/>
  <c r="AJ11" i="1"/>
  <c r="AL10" i="1"/>
  <c r="AK10" i="1"/>
  <c r="AJ10" i="1"/>
  <c r="AL9" i="1"/>
  <c r="AK9" i="1"/>
  <c r="AJ9" i="1"/>
  <c r="AI9" i="1" s="1"/>
  <c r="AL8" i="1"/>
  <c r="AI8" i="1" s="1"/>
  <c r="AK8" i="1"/>
  <c r="AJ8" i="1"/>
  <c r="AL7" i="1"/>
  <c r="AJ7" i="1"/>
  <c r="AI7" i="1" s="1"/>
  <c r="AL6" i="1"/>
  <c r="AK6" i="1"/>
  <c r="AI6" i="1" s="1"/>
  <c r="AJ6" i="1"/>
</calcChain>
</file>

<file path=xl/sharedStrings.xml><?xml version="1.0" encoding="utf-8"?>
<sst xmlns="http://schemas.openxmlformats.org/spreadsheetml/2006/main" count="685" uniqueCount="81">
  <si>
    <t>STT</t>
  </si>
  <si>
    <t>Mã NV</t>
  </si>
  <si>
    <t>Tên nhân viên</t>
  </si>
  <si>
    <t>Chức vụ</t>
  </si>
  <si>
    <t>T6</t>
  </si>
  <si>
    <t>T7</t>
  </si>
  <si>
    <t>CN</t>
  </si>
  <si>
    <t>T2</t>
  </si>
  <si>
    <t>T3</t>
  </si>
  <si>
    <t>T4</t>
  </si>
  <si>
    <t>T5</t>
  </si>
  <si>
    <t>Tổng cộng</t>
  </si>
  <si>
    <t>Tổng</t>
  </si>
  <si>
    <t>Ghi chú</t>
  </si>
  <si>
    <t>Số ngày công</t>
  </si>
  <si>
    <t>Nghỉ phép</t>
  </si>
  <si>
    <t>Nghỉ lễ</t>
  </si>
  <si>
    <t>Wahsis</t>
  </si>
  <si>
    <t>PHÒNG LẬP TRÌNH - VP QUẬN 7</t>
  </si>
  <si>
    <t>Hợp đồng toàn thời gian</t>
  </si>
  <si>
    <t>01</t>
  </si>
  <si>
    <t>Trần Như Hoa</t>
  </si>
  <si>
    <t>Giám Đốc NS</t>
  </si>
  <si>
    <t>X</t>
  </si>
  <si>
    <t>1/2</t>
  </si>
  <si>
    <t>02</t>
  </si>
  <si>
    <t>Phạm Quang Vinh</t>
  </si>
  <si>
    <t>NVLT</t>
  </si>
  <si>
    <t xml:space="preserve">P </t>
  </si>
  <si>
    <t>03</t>
  </si>
  <si>
    <t>Lìu Hoài Nam</t>
  </si>
  <si>
    <t>P/2</t>
  </si>
  <si>
    <t>04</t>
  </si>
  <si>
    <t>115304</t>
  </si>
  <si>
    <t>Đặng Vũ Thu Thảo</t>
  </si>
  <si>
    <t>Triển khai DA</t>
  </si>
  <si>
    <t>05</t>
  </si>
  <si>
    <t>Trương Thị Ngọc Quỳnh</t>
  </si>
  <si>
    <t>P</t>
  </si>
  <si>
    <t>06</t>
  </si>
  <si>
    <t>Đỗ Huỳnh Anh Thụy</t>
  </si>
  <si>
    <t>Thiết kế</t>
  </si>
  <si>
    <t>07</t>
  </si>
  <si>
    <t>Sok Kim Thanh</t>
  </si>
  <si>
    <t>Nguyễn Tùng Diệp</t>
  </si>
  <si>
    <t>09</t>
  </si>
  <si>
    <t>Trịnh Lê Minh Vĩnh Phát</t>
  </si>
  <si>
    <t>10</t>
  </si>
  <si>
    <t>Phạm Thị Quỳnh</t>
  </si>
  <si>
    <t>Nhân Sự</t>
  </si>
  <si>
    <t>11</t>
  </si>
  <si>
    <t>Vỏ Ngọc Huy</t>
  </si>
  <si>
    <t>Nguyễn Hoàng Khánh</t>
  </si>
  <si>
    <t xml:space="preserve">Hoàng Trần Thu Vân </t>
  </si>
  <si>
    <t>K</t>
  </si>
  <si>
    <t>K/2</t>
  </si>
  <si>
    <t>Trần Hoàng Phúc</t>
  </si>
  <si>
    <t>Đặng Thị Thùy Trang</t>
  </si>
  <si>
    <t>Hợp đồng bán thời gian</t>
  </si>
  <si>
    <t>Phan Minh Hoàng</t>
  </si>
  <si>
    <t>QLDA</t>
  </si>
  <si>
    <t>Thái Hoàng Điệp</t>
  </si>
  <si>
    <t>QLKT</t>
  </si>
  <si>
    <t>Nguyễn Minh Kha</t>
  </si>
  <si>
    <t>Phan Văn Danh</t>
  </si>
  <si>
    <t xml:space="preserve">Võ Huy Tâm </t>
  </si>
  <si>
    <t xml:space="preserve">NVLT </t>
  </si>
  <si>
    <t>Lê Minh Tú</t>
  </si>
  <si>
    <t>Nguyễn Công Tuấn Huy</t>
  </si>
  <si>
    <t>NGƯỜI LẬP</t>
  </si>
  <si>
    <t>Ngày công</t>
  </si>
  <si>
    <t>2X</t>
  </si>
  <si>
    <t>Ngày công nhân hai</t>
  </si>
  <si>
    <t>3X</t>
  </si>
  <si>
    <t>Ngày công nhân ba</t>
  </si>
  <si>
    <t>Nửa ngày công</t>
  </si>
  <si>
    <t>L</t>
  </si>
  <si>
    <t>Nghỉ phép - Tính lương</t>
  </si>
  <si>
    <t>Nghỉ phép - Không tính lương</t>
  </si>
  <si>
    <t>Nghỉ nửa phép - Không tính lương</t>
  </si>
  <si>
    <t>Nghỉ nửa ngày phép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</si>
</sst>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₫_-;\-* #,##0.00\ _₫_-;_-* &quot;-&quot;??\ _₫_-;_-@_-"/>
    <numFmt numFmtId="165" formatCode="#,##0.0;[Red]#,##0.0"/>
    <numFmt numFmtId="166" formatCode="#,##0.0_ ;[Red]\-#,##0.0\ "/>
  </numFmts>
  <fonts count="5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VNI-Times"/>
    </font>
    <font>
      <sz val="11"/>
      <color theme="1"/>
      <name val="Calibri"/>
      <family val="2"/>
      <charset val="163"/>
      <scheme val="minor"/>
    </font>
    <font>
      <sz val="1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3" fillId="0" borderId="0"/>
  </cellStyleXfs>
  <cellXfs count="8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1" fillId="2" borderId="3" xfId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 wrapText="1"/>
    </xf>
    <xf numFmtId="0" fontId="1" fillId="2" borderId="5" xfId="1" applyFont="1" applyFill="1" applyBorder="1" applyAlignment="1">
      <alignment horizontal="center" vertical="center" wrapText="1"/>
    </xf>
    <xf numFmtId="0" fontId="1" fillId="4" borderId="3" xfId="0" quotePrefix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vertical="center"/>
    </xf>
    <xf numFmtId="3" fontId="1" fillId="4" borderId="4" xfId="2" applyNumberFormat="1" applyFont="1" applyFill="1" applyBorder="1" applyAlignment="1">
      <alignment horizontal="center" vertical="center"/>
    </xf>
    <xf numFmtId="3" fontId="1" fillId="4" borderId="8" xfId="2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3" fontId="4" fillId="5" borderId="4" xfId="2" applyNumberFormat="1" applyFont="1" applyFill="1" applyBorder="1" applyAlignment="1">
      <alignment horizontal="center" vertical="center"/>
    </xf>
    <xf numFmtId="3" fontId="4" fillId="5" borderId="8" xfId="2" applyNumberFormat="1" applyFont="1" applyFill="1" applyBorder="1" applyAlignment="1">
      <alignment horizontal="center" vertical="center"/>
    </xf>
    <xf numFmtId="0" fontId="0" fillId="0" borderId="2" xfId="0" applyBorder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" xfId="0" quotePrefix="1" applyBorder="1" applyAlignment="1">
      <alignment horizontal="center"/>
    </xf>
    <xf numFmtId="0" fontId="4" fillId="6" borderId="2" xfId="0" applyNumberFormat="1" applyFont="1" applyFill="1" applyBorder="1" applyAlignment="1">
      <alignment horizontal="center" wrapText="1"/>
    </xf>
    <xf numFmtId="0" fontId="4" fillId="0" borderId="2" xfId="0" applyFont="1" applyBorder="1" applyAlignment="1">
      <alignment horizontal="left" vertical="center"/>
    </xf>
    <xf numFmtId="16" fontId="1" fillId="0" borderId="2" xfId="0" quotePrefix="1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" fontId="1" fillId="3" borderId="1" xfId="0" quotePrefix="1" applyNumberFormat="1" applyFont="1" applyFill="1" applyBorder="1" applyAlignment="1">
      <alignment vertical="center"/>
    </xf>
    <xf numFmtId="165" fontId="1" fillId="6" borderId="2" xfId="0" applyNumberFormat="1" applyFont="1" applyFill="1" applyBorder="1" applyAlignment="1">
      <alignment horizontal="center" vertical="center"/>
    </xf>
    <xf numFmtId="166" fontId="4" fillId="6" borderId="2" xfId="0" applyNumberFormat="1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3" fontId="4" fillId="0" borderId="2" xfId="2" applyNumberFormat="1" applyFont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16" fontId="1" fillId="7" borderId="2" xfId="0" quotePrefix="1" applyNumberFormat="1" applyFont="1" applyFill="1" applyBorder="1" applyAlignment="1">
      <alignment horizontal="center" vertical="center"/>
    </xf>
    <xf numFmtId="16" fontId="1" fillId="3" borderId="9" xfId="0" quotePrefix="1" applyNumberFormat="1" applyFont="1" applyFill="1" applyBorder="1" applyAlignment="1">
      <alignment vertical="center"/>
    </xf>
    <xf numFmtId="0" fontId="4" fillId="6" borderId="2" xfId="0" quotePrefix="1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vertical="center" wrapText="1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6" fontId="1" fillId="6" borderId="2" xfId="0" quotePrefix="1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" fontId="1" fillId="3" borderId="9" xfId="0" quotePrefix="1" applyNumberFormat="1" applyFont="1" applyFill="1" applyBorder="1" applyAlignment="1">
      <alignment horizontal="center" vertical="center"/>
    </xf>
    <xf numFmtId="16" fontId="1" fillId="8" borderId="2" xfId="0" quotePrefix="1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6" fontId="1" fillId="2" borderId="2" xfId="0" quotePrefix="1" applyNumberFormat="1" applyFont="1" applyFill="1" applyBorder="1" applyAlignment="1">
      <alignment horizontal="center" vertical="center"/>
    </xf>
    <xf numFmtId="16" fontId="1" fillId="3" borderId="5" xfId="0" quotePrefix="1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6" fontId="1" fillId="3" borderId="5" xfId="0" quotePrefix="1" applyNumberFormat="1" applyFont="1" applyFill="1" applyBorder="1" applyAlignment="1">
      <alignment horizontal="center" vertical="center"/>
    </xf>
    <xf numFmtId="16" fontId="1" fillId="4" borderId="3" xfId="0" quotePrefix="1" applyNumberFormat="1" applyFont="1" applyFill="1" applyBorder="1" applyAlignment="1">
      <alignment horizontal="center" vertical="center"/>
    </xf>
    <xf numFmtId="16" fontId="1" fillId="4" borderId="4" xfId="0" quotePrefix="1" applyNumberFormat="1" applyFont="1" applyFill="1" applyBorder="1" applyAlignment="1">
      <alignment horizontal="center" vertical="center"/>
    </xf>
    <xf numFmtId="16" fontId="1" fillId="4" borderId="8" xfId="0" quotePrefix="1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vertical="center"/>
    </xf>
    <xf numFmtId="3" fontId="1" fillId="0" borderId="2" xfId="2" applyNumberFormat="1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16" fontId="1" fillId="3" borderId="1" xfId="0" quotePrefix="1" applyNumberFormat="1" applyFont="1" applyFill="1" applyBorder="1" applyAlignment="1">
      <alignment horizontal="center" vertical="center"/>
    </xf>
    <xf numFmtId="16" fontId="1" fillId="3" borderId="1" xfId="0" applyNumberFormat="1" applyFont="1" applyFill="1" applyBorder="1" applyAlignment="1">
      <alignment horizontal="center" vertical="center"/>
    </xf>
    <xf numFmtId="16" fontId="1" fillId="3" borderId="1" xfId="0" quotePrefix="1" applyNumberFormat="1" applyFont="1" applyFill="1" applyBorder="1" applyAlignment="1">
      <alignment horizontal="center" vertical="center"/>
    </xf>
    <xf numFmtId="16" fontId="1" fillId="3" borderId="9" xfId="0" applyNumberFormat="1" applyFont="1" applyFill="1" applyBorder="1" applyAlignment="1">
      <alignment horizontal="center" vertical="center"/>
    </xf>
    <xf numFmtId="16" fontId="1" fillId="3" borderId="9" xfId="0" quotePrefix="1" applyNumberFormat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horizontal="center" vertical="center"/>
    </xf>
    <xf numFmtId="0" fontId="4" fillId="6" borderId="1" xfId="0" quotePrefix="1" applyFont="1" applyFill="1" applyBorder="1" applyAlignment="1">
      <alignment vertical="center"/>
    </xf>
    <xf numFmtId="16" fontId="1" fillId="0" borderId="1" xfId="0" quotePrefix="1" applyNumberFormat="1" applyFont="1" applyFill="1" applyBorder="1" applyAlignment="1">
      <alignment horizontal="center" vertical="center"/>
    </xf>
    <xf numFmtId="16" fontId="1" fillId="3" borderId="9" xfId="0" applyNumberFormat="1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horizontal="center" vertical="center"/>
    </xf>
    <xf numFmtId="166" fontId="4" fillId="6" borderId="1" xfId="0" applyNumberFormat="1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3" fontId="4" fillId="0" borderId="2" xfId="2" applyNumberFormat="1" applyFont="1" applyFill="1" applyBorder="1" applyAlignment="1">
      <alignment vertical="center"/>
    </xf>
    <xf numFmtId="16" fontId="1" fillId="3" borderId="5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vertical="center"/>
    </xf>
    <xf numFmtId="0" fontId="4" fillId="6" borderId="0" xfId="0" quotePrefix="1" applyFont="1" applyFill="1" applyAlignment="1">
      <alignment vertical="center"/>
    </xf>
    <xf numFmtId="0" fontId="4" fillId="0" borderId="0" xfId="0" quotePrefix="1" applyFont="1" applyFill="1" applyAlignment="1">
      <alignment vertical="center"/>
    </xf>
    <xf numFmtId="0" fontId="1" fillId="6" borderId="0" xfId="0" quotePrefix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" fillId="6" borderId="0" xfId="3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6" borderId="10" xfId="0" applyFont="1" applyFill="1" applyBorder="1" applyAlignment="1">
      <alignment vertical="center"/>
    </xf>
    <xf numFmtId="0" fontId="1" fillId="6" borderId="10" xfId="0" applyFont="1" applyFill="1" applyBorder="1" applyAlignment="1">
      <alignment horizontal="center" vertical="center"/>
    </xf>
    <xf numFmtId="16" fontId="1" fillId="6" borderId="0" xfId="0" quotePrefix="1" applyNumberFormat="1" applyFont="1" applyFill="1" applyAlignment="1">
      <alignment vertical="center"/>
    </xf>
    <xf numFmtId="0" fontId="0" fillId="0" borderId="0" xfId="0" applyFill="1"/>
  </cellXfs>
  <cellStyles count="4">
    <cellStyle name="Comma 2 2" xfId="2"/>
    <cellStyle name="Normal" xfId="0" builtinId="0"/>
    <cellStyle name="Normal 2" xfId="1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6"/>
  <sheetViews>
    <sheetView tabSelected="1" zoomScale="60" zoomScaleNormal="60" workbookViewId="0">
      <selection activeCell="AO13" sqref="AO13"/>
    </sheetView>
  </sheetViews>
  <sheetFormatPr defaultRowHeight="14.5" x14ac:dyDescent="0.35"/>
  <cols>
    <col min="2" max="2" width="12.453125" customWidth="1"/>
    <col min="3" max="3" width="25.54296875" customWidth="1"/>
    <col min="4" max="4" width="14.54296875" customWidth="1"/>
    <col min="5" max="21" width="4.54296875" customWidth="1"/>
    <col min="22" max="34" width="4.54296875" style="87" customWidth="1"/>
  </cols>
  <sheetData>
    <row r="1" spans="1:39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4</v>
      </c>
      <c r="M1" s="2" t="s">
        <v>5</v>
      </c>
      <c r="N1" s="3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4</v>
      </c>
      <c r="T1" s="2" t="s">
        <v>5</v>
      </c>
      <c r="U1" s="3" t="s">
        <v>6</v>
      </c>
      <c r="V1" s="2" t="s">
        <v>7</v>
      </c>
      <c r="W1" s="2" t="s">
        <v>8</v>
      </c>
      <c r="X1" s="2" t="s">
        <v>9</v>
      </c>
      <c r="Y1" s="2" t="s">
        <v>10</v>
      </c>
      <c r="Z1" s="2" t="s">
        <v>4</v>
      </c>
      <c r="AA1" s="2" t="s">
        <v>5</v>
      </c>
      <c r="AB1" s="3" t="s">
        <v>6</v>
      </c>
      <c r="AC1" s="2" t="s">
        <v>7</v>
      </c>
      <c r="AD1" s="2" t="s">
        <v>8</v>
      </c>
      <c r="AE1" s="2" t="s">
        <v>9</v>
      </c>
      <c r="AF1" s="2" t="s">
        <v>10</v>
      </c>
      <c r="AG1" s="2" t="s">
        <v>4</v>
      </c>
      <c r="AH1" s="2" t="s">
        <v>5</v>
      </c>
      <c r="AI1" s="4" t="s">
        <v>11</v>
      </c>
      <c r="AJ1" s="5" t="s">
        <v>12</v>
      </c>
      <c r="AK1" s="6"/>
      <c r="AL1" s="6"/>
      <c r="AM1" s="4" t="s">
        <v>13</v>
      </c>
    </row>
    <row r="2" spans="1:39" ht="50.25" customHeight="1" x14ac:dyDescent="0.35">
      <c r="A2" s="7"/>
      <c r="B2" s="7"/>
      <c r="C2" s="7"/>
      <c r="D2" s="8"/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  <c r="U2" s="2">
        <v>17</v>
      </c>
      <c r="V2" s="2">
        <v>18</v>
      </c>
      <c r="W2" s="2">
        <v>19</v>
      </c>
      <c r="X2" s="2">
        <v>20</v>
      </c>
      <c r="Y2" s="2">
        <v>21</v>
      </c>
      <c r="Z2" s="2">
        <v>22</v>
      </c>
      <c r="AA2" s="2">
        <v>23</v>
      </c>
      <c r="AB2" s="2">
        <v>24</v>
      </c>
      <c r="AC2" s="2">
        <v>25</v>
      </c>
      <c r="AD2" s="2">
        <v>26</v>
      </c>
      <c r="AE2" s="2">
        <v>27</v>
      </c>
      <c r="AF2" s="2">
        <v>28</v>
      </c>
      <c r="AG2" s="2">
        <v>29</v>
      </c>
      <c r="AH2" s="2">
        <v>30</v>
      </c>
      <c r="AI2" s="9"/>
      <c r="AJ2" s="10" t="s">
        <v>14</v>
      </c>
      <c r="AK2" s="10" t="s">
        <v>15</v>
      </c>
      <c r="AL2" s="10" t="s">
        <v>16</v>
      </c>
      <c r="AM2" s="11"/>
    </row>
    <row r="3" spans="1:39" ht="19.5" customHeight="1" x14ac:dyDescent="0.35">
      <c r="A3" s="12"/>
      <c r="B3" s="13"/>
      <c r="C3" s="14" t="s">
        <v>17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6"/>
    </row>
    <row r="4" spans="1:39" ht="19.5" customHeight="1" x14ac:dyDescent="0.35">
      <c r="A4" s="17" t="s">
        <v>18</v>
      </c>
      <c r="B4" s="18"/>
      <c r="C4" s="18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20"/>
    </row>
    <row r="5" spans="1:39" ht="19.5" customHeight="1" x14ac:dyDescent="0.35">
      <c r="A5" s="21"/>
      <c r="B5" s="22" t="s">
        <v>19</v>
      </c>
      <c r="C5" s="22"/>
      <c r="D5" s="23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5"/>
    </row>
    <row r="6" spans="1:39" ht="19.5" customHeight="1" x14ac:dyDescent="0.35">
      <c r="A6" s="26" t="s">
        <v>20</v>
      </c>
      <c r="B6" s="27">
        <v>115101</v>
      </c>
      <c r="C6" s="28" t="s">
        <v>21</v>
      </c>
      <c r="D6" s="28" t="s">
        <v>22</v>
      </c>
      <c r="E6" s="29" t="s">
        <v>23</v>
      </c>
      <c r="F6" s="29" t="s">
        <v>24</v>
      </c>
      <c r="G6" s="30"/>
      <c r="H6" s="29" t="s">
        <v>23</v>
      </c>
      <c r="I6" s="29" t="s">
        <v>23</v>
      </c>
      <c r="J6" s="29" t="s">
        <v>23</v>
      </c>
      <c r="K6" s="29" t="s">
        <v>23</v>
      </c>
      <c r="L6" s="29" t="s">
        <v>23</v>
      </c>
      <c r="M6" s="29" t="s">
        <v>24</v>
      </c>
      <c r="N6" s="30"/>
      <c r="O6" s="29" t="s">
        <v>23</v>
      </c>
      <c r="P6" s="29" t="s">
        <v>23</v>
      </c>
      <c r="Q6" s="29" t="s">
        <v>23</v>
      </c>
      <c r="R6" s="29" t="s">
        <v>23</v>
      </c>
      <c r="S6" s="29" t="s">
        <v>23</v>
      </c>
      <c r="T6" s="29" t="s">
        <v>24</v>
      </c>
      <c r="U6" s="30"/>
      <c r="V6" s="29" t="s">
        <v>23</v>
      </c>
      <c r="W6" s="29" t="s">
        <v>23</v>
      </c>
      <c r="X6" s="29" t="s">
        <v>23</v>
      </c>
      <c r="Y6" s="29" t="s">
        <v>23</v>
      </c>
      <c r="Z6" s="29" t="s">
        <v>23</v>
      </c>
      <c r="AA6" s="29" t="s">
        <v>24</v>
      </c>
      <c r="AB6" s="31"/>
      <c r="AC6" s="29" t="s">
        <v>23</v>
      </c>
      <c r="AD6" s="29" t="s">
        <v>23</v>
      </c>
      <c r="AE6" s="29" t="s">
        <v>23</v>
      </c>
      <c r="AF6" s="29" t="s">
        <v>23</v>
      </c>
      <c r="AG6" s="29" t="s">
        <v>23</v>
      </c>
      <c r="AH6" s="29" t="s">
        <v>24</v>
      </c>
      <c r="AI6" s="32">
        <f>AJ6+AK6+AL6</f>
        <v>23.5</v>
      </c>
      <c r="AJ6" s="33">
        <f>COUNTIF(E6:AH6,"X")+COUNTIF(E6:AH6,"1/2")/2+COUNTIF(E6:AH6,"P/2")/2+COUNTIF(E6:AH6,"K/2")/2</f>
        <v>23.5</v>
      </c>
      <c r="AK6" s="33">
        <f>COUNTIF(E6:AH6,"P")+COUNTIF(E6:AH6,"P/2")/2</f>
        <v>0</v>
      </c>
      <c r="AL6" s="33">
        <f t="shared" ref="AL6:AL19" si="0">COUNTIF(E6:AA6,"L")</f>
        <v>0</v>
      </c>
      <c r="AM6" s="34"/>
    </row>
    <row r="7" spans="1:39" ht="18" customHeight="1" x14ac:dyDescent="0.35">
      <c r="A7" s="26" t="s">
        <v>25</v>
      </c>
      <c r="B7" s="35">
        <v>114301</v>
      </c>
      <c r="C7" s="36" t="s">
        <v>26</v>
      </c>
      <c r="D7" s="37" t="s">
        <v>27</v>
      </c>
      <c r="E7" s="29" t="s">
        <v>23</v>
      </c>
      <c r="F7" s="29" t="s">
        <v>24</v>
      </c>
      <c r="G7" s="38"/>
      <c r="H7" s="29" t="s">
        <v>23</v>
      </c>
      <c r="I7" s="29" t="s">
        <v>23</v>
      </c>
      <c r="J7" s="29" t="s">
        <v>23</v>
      </c>
      <c r="K7" s="29" t="s">
        <v>23</v>
      </c>
      <c r="L7" s="29" t="s">
        <v>23</v>
      </c>
      <c r="M7" s="29" t="s">
        <v>24</v>
      </c>
      <c r="N7" s="38"/>
      <c r="O7" s="29" t="s">
        <v>23</v>
      </c>
      <c r="P7" s="29" t="s">
        <v>23</v>
      </c>
      <c r="Q7" s="29" t="s">
        <v>23</v>
      </c>
      <c r="R7" s="29" t="s">
        <v>23</v>
      </c>
      <c r="S7" s="29" t="s">
        <v>23</v>
      </c>
      <c r="T7" s="29" t="s">
        <v>24</v>
      </c>
      <c r="U7" s="38"/>
      <c r="V7" s="29" t="s">
        <v>23</v>
      </c>
      <c r="W7" s="29" t="s">
        <v>23</v>
      </c>
      <c r="X7" s="29" t="s">
        <v>23</v>
      </c>
      <c r="Y7" s="29" t="s">
        <v>23</v>
      </c>
      <c r="Z7" s="39" t="s">
        <v>28</v>
      </c>
      <c r="AA7" s="29" t="s">
        <v>24</v>
      </c>
      <c r="AB7" s="40"/>
      <c r="AC7" s="29" t="s">
        <v>23</v>
      </c>
      <c r="AD7" s="29" t="s">
        <v>23</v>
      </c>
      <c r="AE7" s="29" t="s">
        <v>23</v>
      </c>
      <c r="AF7" s="29" t="s">
        <v>23</v>
      </c>
      <c r="AG7" s="29" t="s">
        <v>23</v>
      </c>
      <c r="AH7" s="29" t="s">
        <v>24</v>
      </c>
      <c r="AI7" s="32">
        <f t="shared" ref="AI7:AI19" si="1">AJ7+AK7+AL7</f>
        <v>23.5</v>
      </c>
      <c r="AJ7" s="33">
        <f t="shared" ref="AJ7:AJ28" si="2">COUNTIF(E7:AH7,"X")+COUNTIF(E7:AH7,"1/2")/2+COUNTIF(E7:AH7,"P/2")/2+COUNTIF(E7:AH7,"K/2")/2</f>
        <v>22.5</v>
      </c>
      <c r="AK7" s="33">
        <v>1</v>
      </c>
      <c r="AL7" s="33">
        <f t="shared" si="0"/>
        <v>0</v>
      </c>
      <c r="AM7" s="34"/>
    </row>
    <row r="8" spans="1:39" ht="18" customHeight="1" x14ac:dyDescent="0.35">
      <c r="A8" s="26" t="s">
        <v>29</v>
      </c>
      <c r="B8" s="35">
        <v>114302</v>
      </c>
      <c r="C8" s="36" t="s">
        <v>30</v>
      </c>
      <c r="D8" s="37" t="s">
        <v>27</v>
      </c>
      <c r="E8" s="29" t="s">
        <v>23</v>
      </c>
      <c r="F8" s="29" t="s">
        <v>24</v>
      </c>
      <c r="G8" s="38"/>
      <c r="H8" s="39" t="s">
        <v>31</v>
      </c>
      <c r="I8" s="29" t="s">
        <v>23</v>
      </c>
      <c r="J8" s="29" t="s">
        <v>23</v>
      </c>
      <c r="K8" s="29" t="s">
        <v>23</v>
      </c>
      <c r="L8" s="29" t="s">
        <v>23</v>
      </c>
      <c r="M8" s="29" t="s">
        <v>24</v>
      </c>
      <c r="N8" s="38"/>
      <c r="O8" s="29" t="s">
        <v>23</v>
      </c>
      <c r="P8" s="29" t="s">
        <v>23</v>
      </c>
      <c r="Q8" s="29" t="s">
        <v>23</v>
      </c>
      <c r="R8" s="29" t="s">
        <v>23</v>
      </c>
      <c r="S8" s="29" t="s">
        <v>23</v>
      </c>
      <c r="T8" s="29" t="s">
        <v>24</v>
      </c>
      <c r="U8" s="38"/>
      <c r="V8" s="29" t="s">
        <v>23</v>
      </c>
      <c r="W8" s="29" t="s">
        <v>23</v>
      </c>
      <c r="X8" s="29" t="s">
        <v>23</v>
      </c>
      <c r="Y8" s="29" t="s">
        <v>23</v>
      </c>
      <c r="Z8" s="29" t="s">
        <v>23</v>
      </c>
      <c r="AA8" s="29" t="s">
        <v>24</v>
      </c>
      <c r="AB8" s="40"/>
      <c r="AC8" s="29" t="s">
        <v>23</v>
      </c>
      <c r="AD8" s="29" t="s">
        <v>23</v>
      </c>
      <c r="AE8" s="29" t="s">
        <v>23</v>
      </c>
      <c r="AF8" s="29" t="s">
        <v>23</v>
      </c>
      <c r="AG8" s="29" t="s">
        <v>23</v>
      </c>
      <c r="AH8" s="29" t="s">
        <v>24</v>
      </c>
      <c r="AI8" s="32">
        <f t="shared" si="1"/>
        <v>23.5</v>
      </c>
      <c r="AJ8" s="33">
        <f t="shared" si="2"/>
        <v>23</v>
      </c>
      <c r="AK8" s="33">
        <f t="shared" ref="AK8:AK18" si="3">COUNTIF(E8:AH8,"P")+COUNTIF(E8:AH8,"P/2")/2</f>
        <v>0.5</v>
      </c>
      <c r="AL8" s="33">
        <f t="shared" si="0"/>
        <v>0</v>
      </c>
      <c r="AM8" s="34"/>
    </row>
    <row r="9" spans="1:39" ht="18" customHeight="1" x14ac:dyDescent="0.35">
      <c r="A9" s="26" t="s">
        <v>32</v>
      </c>
      <c r="B9" s="41" t="s">
        <v>33</v>
      </c>
      <c r="C9" s="34" t="s">
        <v>34</v>
      </c>
      <c r="D9" s="34" t="s">
        <v>35</v>
      </c>
      <c r="E9" s="29" t="s">
        <v>23</v>
      </c>
      <c r="F9" s="29" t="s">
        <v>24</v>
      </c>
      <c r="G9" s="38"/>
      <c r="H9" s="29" t="s">
        <v>23</v>
      </c>
      <c r="I9" s="29" t="s">
        <v>23</v>
      </c>
      <c r="J9" s="29" t="s">
        <v>23</v>
      </c>
      <c r="K9" s="29" t="s">
        <v>23</v>
      </c>
      <c r="L9" s="29" t="s">
        <v>23</v>
      </c>
      <c r="M9" s="29" t="s">
        <v>24</v>
      </c>
      <c r="N9" s="38"/>
      <c r="O9" s="29" t="s">
        <v>23</v>
      </c>
      <c r="P9" s="29" t="s">
        <v>23</v>
      </c>
      <c r="Q9" s="29" t="s">
        <v>23</v>
      </c>
      <c r="R9" s="29" t="s">
        <v>23</v>
      </c>
      <c r="S9" s="29" t="s">
        <v>23</v>
      </c>
      <c r="T9" s="29" t="s">
        <v>24</v>
      </c>
      <c r="U9" s="38"/>
      <c r="V9" s="29" t="s">
        <v>23</v>
      </c>
      <c r="W9" s="29" t="s">
        <v>23</v>
      </c>
      <c r="X9" s="29" t="s">
        <v>23</v>
      </c>
      <c r="Y9" s="29" t="s">
        <v>23</v>
      </c>
      <c r="Z9" s="29" t="s">
        <v>23</v>
      </c>
      <c r="AA9" s="29" t="s">
        <v>24</v>
      </c>
      <c r="AB9" s="40"/>
      <c r="AC9" s="29" t="s">
        <v>23</v>
      </c>
      <c r="AD9" s="29" t="s">
        <v>23</v>
      </c>
      <c r="AE9" s="29" t="s">
        <v>23</v>
      </c>
      <c r="AF9" s="29" t="s">
        <v>23</v>
      </c>
      <c r="AG9" s="29" t="s">
        <v>23</v>
      </c>
      <c r="AH9" s="29" t="s">
        <v>24</v>
      </c>
      <c r="AI9" s="32">
        <f t="shared" si="1"/>
        <v>23.5</v>
      </c>
      <c r="AJ9" s="33">
        <f t="shared" si="2"/>
        <v>23.5</v>
      </c>
      <c r="AK9" s="33">
        <f t="shared" si="3"/>
        <v>0</v>
      </c>
      <c r="AL9" s="33">
        <f t="shared" si="0"/>
        <v>0</v>
      </c>
      <c r="AM9" s="42"/>
    </row>
    <row r="10" spans="1:39" ht="18" customHeight="1" x14ac:dyDescent="0.35">
      <c r="A10" s="26" t="s">
        <v>36</v>
      </c>
      <c r="B10" s="43">
        <v>114327</v>
      </c>
      <c r="C10" s="36" t="s">
        <v>37</v>
      </c>
      <c r="D10" s="37" t="s">
        <v>27</v>
      </c>
      <c r="E10" s="29" t="s">
        <v>23</v>
      </c>
      <c r="F10" s="29" t="s">
        <v>24</v>
      </c>
      <c r="G10" s="38"/>
      <c r="H10" s="29" t="s">
        <v>23</v>
      </c>
      <c r="I10" s="29" t="s">
        <v>23</v>
      </c>
      <c r="J10" s="29" t="s">
        <v>23</v>
      </c>
      <c r="K10" s="29" t="s">
        <v>23</v>
      </c>
      <c r="L10" s="29" t="s">
        <v>23</v>
      </c>
      <c r="M10" s="29" t="s">
        <v>24</v>
      </c>
      <c r="N10" s="38"/>
      <c r="O10" s="29" t="s">
        <v>23</v>
      </c>
      <c r="P10" s="29" t="s">
        <v>23</v>
      </c>
      <c r="Q10" s="29" t="s">
        <v>23</v>
      </c>
      <c r="R10" s="29" t="s">
        <v>23</v>
      </c>
      <c r="S10" s="29" t="s">
        <v>23</v>
      </c>
      <c r="T10" s="39" t="s">
        <v>31</v>
      </c>
      <c r="U10" s="38"/>
      <c r="V10" s="39" t="s">
        <v>38</v>
      </c>
      <c r="W10" s="39" t="s">
        <v>38</v>
      </c>
      <c r="X10" s="29" t="s">
        <v>23</v>
      </c>
      <c r="Y10" s="29" t="s">
        <v>23</v>
      </c>
      <c r="Z10" s="29" t="s">
        <v>23</v>
      </c>
      <c r="AA10" s="29" t="s">
        <v>24</v>
      </c>
      <c r="AB10" s="40"/>
      <c r="AC10" s="29" t="s">
        <v>23</v>
      </c>
      <c r="AD10" s="29" t="s">
        <v>23</v>
      </c>
      <c r="AE10" s="29" t="s">
        <v>23</v>
      </c>
      <c r="AF10" s="29" t="s">
        <v>23</v>
      </c>
      <c r="AG10" s="29" t="s">
        <v>23</v>
      </c>
      <c r="AH10" s="29" t="s">
        <v>24</v>
      </c>
      <c r="AI10" s="32">
        <v>23.5</v>
      </c>
      <c r="AJ10" s="33">
        <f t="shared" si="2"/>
        <v>21.5</v>
      </c>
      <c r="AK10" s="33">
        <f t="shared" si="3"/>
        <v>2.5</v>
      </c>
      <c r="AL10" s="33">
        <f t="shared" si="0"/>
        <v>0</v>
      </c>
      <c r="AM10" s="42"/>
    </row>
    <row r="11" spans="1:39" ht="18" customHeight="1" x14ac:dyDescent="0.35">
      <c r="A11" s="26" t="s">
        <v>39</v>
      </c>
      <c r="B11" s="44">
        <v>114323</v>
      </c>
      <c r="C11" s="36" t="s">
        <v>40</v>
      </c>
      <c r="D11" s="37" t="s">
        <v>41</v>
      </c>
      <c r="E11" s="39" t="s">
        <v>38</v>
      </c>
      <c r="F11" s="39" t="s">
        <v>31</v>
      </c>
      <c r="G11" s="38"/>
      <c r="H11" s="39" t="s">
        <v>31</v>
      </c>
      <c r="I11" s="29" t="s">
        <v>23</v>
      </c>
      <c r="J11" s="29" t="s">
        <v>23</v>
      </c>
      <c r="K11" s="29" t="s">
        <v>23</v>
      </c>
      <c r="L11" s="39" t="s">
        <v>31</v>
      </c>
      <c r="M11" s="39" t="s">
        <v>31</v>
      </c>
      <c r="N11" s="38"/>
      <c r="O11" s="29" t="s">
        <v>23</v>
      </c>
      <c r="P11" s="29" t="s">
        <v>23</v>
      </c>
      <c r="Q11" s="29" t="s">
        <v>23</v>
      </c>
      <c r="R11" s="29" t="s">
        <v>23</v>
      </c>
      <c r="S11" s="29" t="s">
        <v>23</v>
      </c>
      <c r="T11" s="29" t="s">
        <v>24</v>
      </c>
      <c r="U11" s="38"/>
      <c r="V11" s="29" t="s">
        <v>23</v>
      </c>
      <c r="W11" s="29" t="s">
        <v>23</v>
      </c>
      <c r="X11" s="29" t="s">
        <v>23</v>
      </c>
      <c r="Y11" s="29" t="s">
        <v>23</v>
      </c>
      <c r="Z11" s="29" t="s">
        <v>23</v>
      </c>
      <c r="AA11" s="29" t="s">
        <v>24</v>
      </c>
      <c r="AB11" s="40"/>
      <c r="AC11" s="29" t="s">
        <v>23</v>
      </c>
      <c r="AD11" s="29" t="s">
        <v>23</v>
      </c>
      <c r="AE11" s="29" t="s">
        <v>23</v>
      </c>
      <c r="AF11" s="29" t="s">
        <v>23</v>
      </c>
      <c r="AG11" s="29" t="s">
        <v>23</v>
      </c>
      <c r="AH11" s="29" t="s">
        <v>24</v>
      </c>
      <c r="AI11" s="32">
        <v>23.5</v>
      </c>
      <c r="AJ11" s="33">
        <f>COUNTIF(E11:AH11,"X")+COUNTIF(E11:AH11,"1/2")/2+COUNTIF(E11:AH11,"P/2")/2+COUNTIF(E11:AH11,"K/2")/2+COUNTIF(E11:AH11,"P")</f>
        <v>22.5</v>
      </c>
      <c r="AK11" s="33">
        <f t="shared" si="3"/>
        <v>3</v>
      </c>
      <c r="AL11" s="33">
        <f t="shared" si="0"/>
        <v>0</v>
      </c>
      <c r="AM11" s="42"/>
    </row>
    <row r="12" spans="1:39" ht="18" customHeight="1" x14ac:dyDescent="0.35">
      <c r="A12" s="26" t="s">
        <v>42</v>
      </c>
      <c r="B12" s="43">
        <v>114339</v>
      </c>
      <c r="C12" s="36" t="s">
        <v>43</v>
      </c>
      <c r="D12" s="37" t="s">
        <v>27</v>
      </c>
      <c r="E12" s="29" t="s">
        <v>23</v>
      </c>
      <c r="F12" s="29" t="s">
        <v>24</v>
      </c>
      <c r="G12" s="38"/>
      <c r="H12" s="29" t="s">
        <v>23</v>
      </c>
      <c r="I12" s="29" t="s">
        <v>23</v>
      </c>
      <c r="J12" s="29" t="s">
        <v>23</v>
      </c>
      <c r="K12" s="39" t="s">
        <v>31</v>
      </c>
      <c r="L12" s="29" t="s">
        <v>23</v>
      </c>
      <c r="M12" s="39" t="s">
        <v>31</v>
      </c>
      <c r="N12" s="38"/>
      <c r="O12" s="29" t="s">
        <v>23</v>
      </c>
      <c r="P12" s="29" t="s">
        <v>23</v>
      </c>
      <c r="Q12" s="29" t="s">
        <v>23</v>
      </c>
      <c r="R12" s="29" t="s">
        <v>23</v>
      </c>
      <c r="S12" s="29" t="s">
        <v>23</v>
      </c>
      <c r="T12" s="29" t="s">
        <v>24</v>
      </c>
      <c r="U12" s="38"/>
      <c r="V12" s="29" t="s">
        <v>23</v>
      </c>
      <c r="W12" s="29" t="s">
        <v>23</v>
      </c>
      <c r="X12" s="29" t="s">
        <v>23</v>
      </c>
      <c r="Y12" s="29" t="s">
        <v>23</v>
      </c>
      <c r="Z12" s="39" t="s">
        <v>31</v>
      </c>
      <c r="AA12" s="29" t="s">
        <v>24</v>
      </c>
      <c r="AB12" s="40"/>
      <c r="AC12" s="29" t="s">
        <v>23</v>
      </c>
      <c r="AD12" s="29" t="s">
        <v>23</v>
      </c>
      <c r="AE12" s="29" t="s">
        <v>23</v>
      </c>
      <c r="AF12" s="29" t="s">
        <v>23</v>
      </c>
      <c r="AG12" s="29" t="s">
        <v>23</v>
      </c>
      <c r="AH12" s="29" t="s">
        <v>24</v>
      </c>
      <c r="AI12" s="32">
        <v>23.5</v>
      </c>
      <c r="AJ12" s="33">
        <f t="shared" si="2"/>
        <v>22.5</v>
      </c>
      <c r="AK12" s="33">
        <f t="shared" si="3"/>
        <v>1.5</v>
      </c>
      <c r="AL12" s="33">
        <f t="shared" si="0"/>
        <v>0</v>
      </c>
      <c r="AM12" s="42"/>
    </row>
    <row r="13" spans="1:39" ht="18" customHeight="1" x14ac:dyDescent="0.35">
      <c r="A13" s="26">
        <v>23</v>
      </c>
      <c r="B13" s="27">
        <v>114341</v>
      </c>
      <c r="C13" s="36" t="s">
        <v>44</v>
      </c>
      <c r="D13" s="37" t="s">
        <v>27</v>
      </c>
      <c r="E13" s="29" t="s">
        <v>23</v>
      </c>
      <c r="F13" s="39" t="s">
        <v>31</v>
      </c>
      <c r="G13" s="38"/>
      <c r="H13" s="29" t="s">
        <v>23</v>
      </c>
      <c r="I13" s="29" t="s">
        <v>23</v>
      </c>
      <c r="J13" s="29" t="s">
        <v>23</v>
      </c>
      <c r="K13" s="29" t="s">
        <v>23</v>
      </c>
      <c r="L13" s="29" t="s">
        <v>23</v>
      </c>
      <c r="M13" s="29" t="s">
        <v>24</v>
      </c>
      <c r="N13" s="38"/>
      <c r="O13" s="29" t="s">
        <v>23</v>
      </c>
      <c r="P13" s="29" t="s">
        <v>23</v>
      </c>
      <c r="Q13" s="29" t="s">
        <v>23</v>
      </c>
      <c r="R13" s="29" t="s">
        <v>23</v>
      </c>
      <c r="S13" s="29" t="s">
        <v>23</v>
      </c>
      <c r="T13" s="29" t="s">
        <v>24</v>
      </c>
      <c r="U13" s="38"/>
      <c r="V13" s="29" t="s">
        <v>23</v>
      </c>
      <c r="W13" s="29" t="s">
        <v>23</v>
      </c>
      <c r="X13" s="29" t="s">
        <v>23</v>
      </c>
      <c r="Y13" s="29" t="s">
        <v>23</v>
      </c>
      <c r="Z13" s="29" t="s">
        <v>23</v>
      </c>
      <c r="AA13" s="29" t="s">
        <v>24</v>
      </c>
      <c r="AB13" s="40"/>
      <c r="AC13" s="29" t="s">
        <v>23</v>
      </c>
      <c r="AD13" s="39" t="s">
        <v>38</v>
      </c>
      <c r="AE13" s="29" t="s">
        <v>23</v>
      </c>
      <c r="AF13" s="29" t="s">
        <v>23</v>
      </c>
      <c r="AG13" s="29" t="s">
        <v>23</v>
      </c>
      <c r="AH13" s="29" t="s">
        <v>24</v>
      </c>
      <c r="AI13" s="32">
        <v>23.5</v>
      </c>
      <c r="AJ13" s="33">
        <f t="shared" si="2"/>
        <v>22.5</v>
      </c>
      <c r="AK13" s="33">
        <f t="shared" si="3"/>
        <v>1.5</v>
      </c>
      <c r="AL13" s="33">
        <f t="shared" si="0"/>
        <v>0</v>
      </c>
      <c r="AM13" s="42"/>
    </row>
    <row r="14" spans="1:39" ht="18" customHeight="1" x14ac:dyDescent="0.35">
      <c r="A14" s="26" t="s">
        <v>45</v>
      </c>
      <c r="B14" s="27">
        <v>114343</v>
      </c>
      <c r="C14" s="36" t="s">
        <v>46</v>
      </c>
      <c r="D14" s="37" t="s">
        <v>41</v>
      </c>
      <c r="E14" s="39" t="s">
        <v>38</v>
      </c>
      <c r="F14" s="39" t="s">
        <v>31</v>
      </c>
      <c r="G14" s="38"/>
      <c r="H14" s="29" t="s">
        <v>23</v>
      </c>
      <c r="I14" s="29" t="s">
        <v>23</v>
      </c>
      <c r="J14" s="29" t="s">
        <v>23</v>
      </c>
      <c r="K14" s="29" t="s">
        <v>23</v>
      </c>
      <c r="L14" s="45" t="s">
        <v>23</v>
      </c>
      <c r="M14" s="39" t="s">
        <v>31</v>
      </c>
      <c r="N14" s="38"/>
      <c r="O14" s="29" t="s">
        <v>23</v>
      </c>
      <c r="P14" s="29" t="s">
        <v>23</v>
      </c>
      <c r="Q14" s="29" t="s">
        <v>23</v>
      </c>
      <c r="R14" s="29" t="s">
        <v>23</v>
      </c>
      <c r="S14" s="29" t="s">
        <v>23</v>
      </c>
      <c r="T14" s="29" t="s">
        <v>24</v>
      </c>
      <c r="U14" s="38"/>
      <c r="V14" s="39" t="s">
        <v>38</v>
      </c>
      <c r="W14" s="29" t="s">
        <v>23</v>
      </c>
      <c r="X14" s="29" t="s">
        <v>23</v>
      </c>
      <c r="Y14" s="29" t="s">
        <v>23</v>
      </c>
      <c r="Z14" s="29" t="s">
        <v>23</v>
      </c>
      <c r="AA14" s="29" t="s">
        <v>24</v>
      </c>
      <c r="AB14" s="40"/>
      <c r="AC14" s="29" t="s">
        <v>23</v>
      </c>
      <c r="AD14" s="29" t="s">
        <v>23</v>
      </c>
      <c r="AE14" s="29" t="s">
        <v>23</v>
      </c>
      <c r="AF14" s="29" t="s">
        <v>23</v>
      </c>
      <c r="AG14" s="29" t="s">
        <v>23</v>
      </c>
      <c r="AH14" s="29" t="s">
        <v>24</v>
      </c>
      <c r="AI14" s="32">
        <v>23.5</v>
      </c>
      <c r="AJ14" s="33">
        <f t="shared" si="2"/>
        <v>21.5</v>
      </c>
      <c r="AK14" s="33">
        <f t="shared" si="3"/>
        <v>3</v>
      </c>
      <c r="AL14" s="33">
        <f t="shared" si="0"/>
        <v>0</v>
      </c>
      <c r="AM14" s="42"/>
    </row>
    <row r="15" spans="1:39" ht="18" customHeight="1" x14ac:dyDescent="0.35">
      <c r="A15" s="26" t="s">
        <v>47</v>
      </c>
      <c r="B15" s="27">
        <v>115306</v>
      </c>
      <c r="C15" s="36" t="s">
        <v>48</v>
      </c>
      <c r="D15" s="37" t="s">
        <v>49</v>
      </c>
      <c r="E15" s="29" t="s">
        <v>23</v>
      </c>
      <c r="F15" s="29" t="s">
        <v>24</v>
      </c>
      <c r="G15" s="38"/>
      <c r="H15" s="29" t="s">
        <v>23</v>
      </c>
      <c r="I15" s="29" t="s">
        <v>23</v>
      </c>
      <c r="J15" s="29" t="s">
        <v>23</v>
      </c>
      <c r="K15" s="29" t="s">
        <v>23</v>
      </c>
      <c r="L15" s="29" t="s">
        <v>23</v>
      </c>
      <c r="M15" s="29" t="s">
        <v>24</v>
      </c>
      <c r="N15" s="38"/>
      <c r="O15" s="29" t="s">
        <v>23</v>
      </c>
      <c r="P15" s="29" t="s">
        <v>23</v>
      </c>
      <c r="Q15" s="29" t="s">
        <v>23</v>
      </c>
      <c r="R15" s="29" t="s">
        <v>23</v>
      </c>
      <c r="S15" s="39" t="s">
        <v>38</v>
      </c>
      <c r="T15" s="39" t="s">
        <v>31</v>
      </c>
      <c r="U15" s="38"/>
      <c r="V15" s="29" t="s">
        <v>23</v>
      </c>
      <c r="W15" s="29" t="s">
        <v>23</v>
      </c>
      <c r="X15" s="29" t="s">
        <v>23</v>
      </c>
      <c r="Y15" s="29" t="s">
        <v>23</v>
      </c>
      <c r="Z15" s="29" t="s">
        <v>23</v>
      </c>
      <c r="AA15" s="29" t="s">
        <v>24</v>
      </c>
      <c r="AB15" s="40"/>
      <c r="AC15" s="29" t="s">
        <v>23</v>
      </c>
      <c r="AD15" s="29" t="s">
        <v>23</v>
      </c>
      <c r="AE15" s="29" t="s">
        <v>23</v>
      </c>
      <c r="AF15" s="29" t="s">
        <v>23</v>
      </c>
      <c r="AG15" s="29" t="s">
        <v>23</v>
      </c>
      <c r="AH15" s="29" t="s">
        <v>24</v>
      </c>
      <c r="AI15" s="32">
        <v>23.5</v>
      </c>
      <c r="AJ15" s="33">
        <f t="shared" si="2"/>
        <v>22.5</v>
      </c>
      <c r="AK15" s="33">
        <f t="shared" si="3"/>
        <v>1.5</v>
      </c>
      <c r="AL15" s="33">
        <f t="shared" si="0"/>
        <v>0</v>
      </c>
      <c r="AM15" s="42"/>
    </row>
    <row r="16" spans="1:39" ht="18" customHeight="1" x14ac:dyDescent="0.35">
      <c r="A16" s="26" t="s">
        <v>50</v>
      </c>
      <c r="B16" s="27">
        <v>114345</v>
      </c>
      <c r="C16" s="36" t="s">
        <v>51</v>
      </c>
      <c r="D16" s="37" t="s">
        <v>41</v>
      </c>
      <c r="E16" s="29" t="s">
        <v>23</v>
      </c>
      <c r="F16" s="29" t="s">
        <v>24</v>
      </c>
      <c r="G16" s="46"/>
      <c r="H16" s="29" t="s">
        <v>23</v>
      </c>
      <c r="I16" s="29" t="s">
        <v>23</v>
      </c>
      <c r="J16" s="29" t="s">
        <v>23</v>
      </c>
      <c r="K16" s="29" t="s">
        <v>23</v>
      </c>
      <c r="L16" s="29" t="s">
        <v>23</v>
      </c>
      <c r="M16" s="39" t="s">
        <v>31</v>
      </c>
      <c r="N16" s="46"/>
      <c r="O16" s="29" t="s">
        <v>23</v>
      </c>
      <c r="P16" s="29" t="s">
        <v>23</v>
      </c>
      <c r="Q16" s="29" t="s">
        <v>23</v>
      </c>
      <c r="R16" s="39" t="s">
        <v>38</v>
      </c>
      <c r="S16" s="29" t="s">
        <v>23</v>
      </c>
      <c r="T16" s="29" t="s">
        <v>24</v>
      </c>
      <c r="U16" s="46"/>
      <c r="V16" s="29" t="s">
        <v>23</v>
      </c>
      <c r="W16" s="29" t="s">
        <v>23</v>
      </c>
      <c r="X16" s="29" t="s">
        <v>23</v>
      </c>
      <c r="Y16" s="29" t="s">
        <v>23</v>
      </c>
      <c r="Z16" s="29" t="s">
        <v>23</v>
      </c>
      <c r="AA16" s="29" t="s">
        <v>24</v>
      </c>
      <c r="AB16" s="40"/>
      <c r="AC16" s="39" t="s">
        <v>38</v>
      </c>
      <c r="AD16" s="29" t="s">
        <v>23</v>
      </c>
      <c r="AE16" s="29" t="s">
        <v>23</v>
      </c>
      <c r="AF16" s="29" t="s">
        <v>23</v>
      </c>
      <c r="AG16" s="29" t="s">
        <v>23</v>
      </c>
      <c r="AH16" s="29" t="s">
        <v>24</v>
      </c>
      <c r="AI16" s="32">
        <v>23.5</v>
      </c>
      <c r="AJ16" s="33">
        <f t="shared" si="2"/>
        <v>21.5</v>
      </c>
      <c r="AK16" s="33">
        <f t="shared" si="3"/>
        <v>2.5</v>
      </c>
      <c r="AL16" s="33">
        <f t="shared" si="0"/>
        <v>0</v>
      </c>
      <c r="AM16" s="42"/>
    </row>
    <row r="17" spans="1:39" ht="18" customHeight="1" x14ac:dyDescent="0.35">
      <c r="A17" s="26">
        <v>12</v>
      </c>
      <c r="B17" s="27">
        <v>114349</v>
      </c>
      <c r="C17" s="36" t="s">
        <v>52</v>
      </c>
      <c r="D17" s="37" t="s">
        <v>27</v>
      </c>
      <c r="E17" s="29" t="s">
        <v>23</v>
      </c>
      <c r="F17" s="29" t="s">
        <v>24</v>
      </c>
      <c r="G17" s="46"/>
      <c r="H17" s="29" t="s">
        <v>23</v>
      </c>
      <c r="I17" s="29" t="s">
        <v>23</v>
      </c>
      <c r="J17" s="29" t="s">
        <v>23</v>
      </c>
      <c r="K17" s="29" t="s">
        <v>23</v>
      </c>
      <c r="L17" s="29" t="s">
        <v>23</v>
      </c>
      <c r="M17" s="29" t="s">
        <v>24</v>
      </c>
      <c r="N17" s="46"/>
      <c r="O17" s="29" t="s">
        <v>23</v>
      </c>
      <c r="P17" s="29" t="s">
        <v>23</v>
      </c>
      <c r="Q17" s="29" t="s">
        <v>23</v>
      </c>
      <c r="R17" s="29" t="s">
        <v>23</v>
      </c>
      <c r="S17" s="29" t="s">
        <v>23</v>
      </c>
      <c r="T17" s="29" t="s">
        <v>24</v>
      </c>
      <c r="U17" s="46"/>
      <c r="V17" s="29" t="s">
        <v>23</v>
      </c>
      <c r="W17" s="29" t="s">
        <v>23</v>
      </c>
      <c r="X17" s="29" t="s">
        <v>23</v>
      </c>
      <c r="Y17" s="29" t="s">
        <v>23</v>
      </c>
      <c r="Z17" s="29" t="s">
        <v>23</v>
      </c>
      <c r="AA17" s="29" t="s">
        <v>24</v>
      </c>
      <c r="AB17" s="47"/>
      <c r="AC17" s="29" t="s">
        <v>23</v>
      </c>
      <c r="AD17" s="29" t="s">
        <v>23</v>
      </c>
      <c r="AE17" s="29" t="s">
        <v>23</v>
      </c>
      <c r="AF17" s="29" t="s">
        <v>23</v>
      </c>
      <c r="AG17" s="29" t="s">
        <v>23</v>
      </c>
      <c r="AH17" s="29" t="s">
        <v>24</v>
      </c>
      <c r="AI17" s="32">
        <v>23.5</v>
      </c>
      <c r="AJ17" s="33">
        <f t="shared" si="2"/>
        <v>23.5</v>
      </c>
      <c r="AK17" s="33">
        <f t="shared" si="3"/>
        <v>0</v>
      </c>
      <c r="AL17" s="33">
        <f t="shared" si="0"/>
        <v>0</v>
      </c>
      <c r="AM17" s="42"/>
    </row>
    <row r="18" spans="1:39" ht="18" customHeight="1" x14ac:dyDescent="0.35">
      <c r="A18" s="26">
        <v>13</v>
      </c>
      <c r="B18" s="27">
        <v>114350</v>
      </c>
      <c r="C18" s="36" t="s">
        <v>53</v>
      </c>
      <c r="D18" s="37" t="s">
        <v>27</v>
      </c>
      <c r="E18" s="48" t="s">
        <v>54</v>
      </c>
      <c r="F18" s="29" t="s">
        <v>24</v>
      </c>
      <c r="G18" s="49"/>
      <c r="H18" s="29" t="s">
        <v>23</v>
      </c>
      <c r="I18" s="29" t="s">
        <v>23</v>
      </c>
      <c r="J18" s="29" t="s">
        <v>23</v>
      </c>
      <c r="K18" s="29" t="s">
        <v>23</v>
      </c>
      <c r="L18" s="29" t="s">
        <v>23</v>
      </c>
      <c r="M18" s="29" t="s">
        <v>24</v>
      </c>
      <c r="N18" s="49"/>
      <c r="O18" s="50" t="s">
        <v>55</v>
      </c>
      <c r="P18" s="29" t="s">
        <v>23</v>
      </c>
      <c r="Q18" s="29" t="s">
        <v>23</v>
      </c>
      <c r="R18" s="29" t="s">
        <v>23</v>
      </c>
      <c r="S18" s="29" t="s">
        <v>23</v>
      </c>
      <c r="T18" s="29" t="s">
        <v>24</v>
      </c>
      <c r="U18" s="49"/>
      <c r="V18" s="29" t="s">
        <v>23</v>
      </c>
      <c r="W18" s="29" t="s">
        <v>23</v>
      </c>
      <c r="X18" s="29" t="s">
        <v>23</v>
      </c>
      <c r="Y18" s="29" t="s">
        <v>23</v>
      </c>
      <c r="Z18" s="29" t="s">
        <v>23</v>
      </c>
      <c r="AA18" s="29" t="s">
        <v>24</v>
      </c>
      <c r="AB18" s="51"/>
      <c r="AC18" s="29" t="s">
        <v>23</v>
      </c>
      <c r="AD18" s="29" t="s">
        <v>23</v>
      </c>
      <c r="AE18" s="29" t="s">
        <v>23</v>
      </c>
      <c r="AF18" s="29" t="s">
        <v>23</v>
      </c>
      <c r="AG18" s="29" t="s">
        <v>23</v>
      </c>
      <c r="AH18" s="29" t="s">
        <v>24</v>
      </c>
      <c r="AI18" s="32">
        <v>23.5</v>
      </c>
      <c r="AJ18" s="33">
        <f t="shared" si="2"/>
        <v>22</v>
      </c>
      <c r="AK18" s="33">
        <v>1</v>
      </c>
      <c r="AL18" s="33">
        <f t="shared" si="0"/>
        <v>0</v>
      </c>
      <c r="AM18" s="42"/>
    </row>
    <row r="19" spans="1:39" ht="18" customHeight="1" x14ac:dyDescent="0.35">
      <c r="A19" s="26">
        <v>14</v>
      </c>
      <c r="B19" s="27">
        <v>114351</v>
      </c>
      <c r="C19" s="36" t="s">
        <v>56</v>
      </c>
      <c r="D19" s="37" t="s">
        <v>27</v>
      </c>
      <c r="E19" s="29" t="s">
        <v>23</v>
      </c>
      <c r="F19" s="29" t="s">
        <v>24</v>
      </c>
      <c r="G19" s="52"/>
      <c r="H19" s="29" t="s">
        <v>23</v>
      </c>
      <c r="I19" s="29" t="s">
        <v>23</v>
      </c>
      <c r="J19" s="29" t="s">
        <v>23</v>
      </c>
      <c r="K19" s="29" t="s">
        <v>23</v>
      </c>
      <c r="L19" s="29" t="s">
        <v>23</v>
      </c>
      <c r="M19" s="29" t="s">
        <v>24</v>
      </c>
      <c r="N19" s="52"/>
      <c r="O19" s="29" t="s">
        <v>23</v>
      </c>
      <c r="P19" s="29" t="s">
        <v>23</v>
      </c>
      <c r="Q19" s="29" t="s">
        <v>23</v>
      </c>
      <c r="R19" s="29" t="s">
        <v>23</v>
      </c>
      <c r="S19" s="29" t="s">
        <v>23</v>
      </c>
      <c r="T19" s="29" t="s">
        <v>24</v>
      </c>
      <c r="U19" s="52"/>
      <c r="V19" s="29" t="s">
        <v>23</v>
      </c>
      <c r="W19" s="29" t="s">
        <v>23</v>
      </c>
      <c r="X19" s="29" t="s">
        <v>23</v>
      </c>
      <c r="Y19" s="29" t="s">
        <v>23</v>
      </c>
      <c r="Z19" s="29" t="s">
        <v>23</v>
      </c>
      <c r="AA19" s="29" t="s">
        <v>24</v>
      </c>
      <c r="AB19" s="53"/>
      <c r="AC19" s="29" t="s">
        <v>23</v>
      </c>
      <c r="AD19" s="29" t="s">
        <v>23</v>
      </c>
      <c r="AE19" s="29" t="s">
        <v>23</v>
      </c>
      <c r="AF19" s="29" t="s">
        <v>23</v>
      </c>
      <c r="AG19" s="29" t="s">
        <v>23</v>
      </c>
      <c r="AH19" s="29" t="s">
        <v>24</v>
      </c>
      <c r="AI19" s="32">
        <f t="shared" si="1"/>
        <v>23.5</v>
      </c>
      <c r="AJ19" s="33">
        <f t="shared" si="2"/>
        <v>23.5</v>
      </c>
      <c r="AK19" s="33">
        <f t="shared" ref="AK19" si="4">COUNTIF(E19:AH19,"P")+COUNTIF(E19:AH19,"P/2")/2</f>
        <v>0</v>
      </c>
      <c r="AL19" s="33">
        <f t="shared" si="0"/>
        <v>0</v>
      </c>
      <c r="AM19" s="42"/>
    </row>
    <row r="20" spans="1:39" ht="18" customHeight="1" x14ac:dyDescent="0.35">
      <c r="A20" s="26">
        <v>15</v>
      </c>
      <c r="B20" s="27">
        <v>115310</v>
      </c>
      <c r="C20" s="36" t="s">
        <v>57</v>
      </c>
      <c r="D20" s="37" t="s">
        <v>27</v>
      </c>
      <c r="E20" s="54"/>
      <c r="F20" s="55"/>
      <c r="G20" s="55"/>
      <c r="H20" s="55"/>
      <c r="I20" s="55"/>
      <c r="J20" s="56"/>
      <c r="K20" s="29" t="s">
        <v>23</v>
      </c>
      <c r="L20" s="29" t="s">
        <v>23</v>
      </c>
      <c r="M20" s="29" t="s">
        <v>24</v>
      </c>
      <c r="N20" s="52"/>
      <c r="O20" s="29" t="s">
        <v>23</v>
      </c>
      <c r="P20" s="29" t="s">
        <v>23</v>
      </c>
      <c r="Q20" s="29" t="s">
        <v>23</v>
      </c>
      <c r="R20" s="29" t="s">
        <v>23</v>
      </c>
      <c r="S20" s="29" t="s">
        <v>23</v>
      </c>
      <c r="T20" s="29" t="s">
        <v>24</v>
      </c>
      <c r="U20" s="52"/>
      <c r="V20" s="29" t="s">
        <v>23</v>
      </c>
      <c r="W20" s="29" t="s">
        <v>23</v>
      </c>
      <c r="X20" s="29" t="s">
        <v>23</v>
      </c>
      <c r="Y20" s="50" t="s">
        <v>55</v>
      </c>
      <c r="Z20" s="29" t="s">
        <v>23</v>
      </c>
      <c r="AA20" s="29" t="s">
        <v>24</v>
      </c>
      <c r="AB20" s="53"/>
      <c r="AC20" s="29" t="s">
        <v>23</v>
      </c>
      <c r="AD20" s="29" t="s">
        <v>23</v>
      </c>
      <c r="AE20" s="29" t="s">
        <v>23</v>
      </c>
      <c r="AF20" s="29" t="s">
        <v>23</v>
      </c>
      <c r="AG20" s="29" t="s">
        <v>23</v>
      </c>
      <c r="AH20" s="29" t="s">
        <v>24</v>
      </c>
      <c r="AI20" s="32">
        <v>23.5</v>
      </c>
      <c r="AJ20" s="33">
        <v>23.5</v>
      </c>
      <c r="AK20" s="33">
        <v>0.5</v>
      </c>
      <c r="AL20" s="33">
        <v>0</v>
      </c>
      <c r="AM20" s="42"/>
    </row>
    <row r="21" spans="1:39" ht="15.75" customHeight="1" x14ac:dyDescent="0.35">
      <c r="A21" s="22"/>
      <c r="B21" s="57" t="s">
        <v>58</v>
      </c>
      <c r="C21" s="22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</row>
    <row r="22" spans="1:39" ht="18" customHeight="1" x14ac:dyDescent="0.35">
      <c r="A22" s="59">
        <v>16</v>
      </c>
      <c r="B22" s="35">
        <v>114101</v>
      </c>
      <c r="C22" s="36" t="s">
        <v>59</v>
      </c>
      <c r="D22" s="37" t="s">
        <v>60</v>
      </c>
      <c r="E22" s="29" t="s">
        <v>23</v>
      </c>
      <c r="F22" s="29" t="s">
        <v>24</v>
      </c>
      <c r="G22" s="60"/>
      <c r="H22" s="29" t="s">
        <v>23</v>
      </c>
      <c r="I22" s="29" t="s">
        <v>23</v>
      </c>
      <c r="J22" s="29" t="s">
        <v>23</v>
      </c>
      <c r="K22" s="29" t="s">
        <v>23</v>
      </c>
      <c r="L22" s="29" t="s">
        <v>23</v>
      </c>
      <c r="M22" s="29" t="s">
        <v>24</v>
      </c>
      <c r="N22" s="60"/>
      <c r="O22" s="29" t="s">
        <v>23</v>
      </c>
      <c r="P22" s="29" t="s">
        <v>23</v>
      </c>
      <c r="Q22" s="29" t="s">
        <v>23</v>
      </c>
      <c r="R22" s="29" t="s">
        <v>23</v>
      </c>
      <c r="S22" s="29" t="s">
        <v>23</v>
      </c>
      <c r="T22" s="29" t="s">
        <v>24</v>
      </c>
      <c r="U22" s="61"/>
      <c r="V22" s="29" t="s">
        <v>23</v>
      </c>
      <c r="W22" s="29" t="s">
        <v>23</v>
      </c>
      <c r="X22" s="29" t="s">
        <v>23</v>
      </c>
      <c r="Y22" s="29" t="s">
        <v>23</v>
      </c>
      <c r="Z22" s="29" t="s">
        <v>23</v>
      </c>
      <c r="AA22" s="29" t="s">
        <v>24</v>
      </c>
      <c r="AB22" s="62"/>
      <c r="AC22" s="29" t="s">
        <v>23</v>
      </c>
      <c r="AD22" s="29" t="s">
        <v>23</v>
      </c>
      <c r="AE22" s="29" t="s">
        <v>23</v>
      </c>
      <c r="AF22" s="29" t="s">
        <v>23</v>
      </c>
      <c r="AG22" s="29" t="s">
        <v>23</v>
      </c>
      <c r="AH22" s="29" t="s">
        <v>24</v>
      </c>
      <c r="AI22" s="32">
        <f>AJ22+AK22+AL22</f>
        <v>23.5</v>
      </c>
      <c r="AJ22" s="33">
        <f t="shared" si="2"/>
        <v>23.5</v>
      </c>
      <c r="AK22" s="33">
        <f>COUNTIF(E22:X22,"P")+COUNTIF(E22:X22,"P/2")/2</f>
        <v>0</v>
      </c>
      <c r="AL22" s="33">
        <f>COUNTIF(E22:N22,"L")</f>
        <v>0</v>
      </c>
      <c r="AM22" s="34"/>
    </row>
    <row r="23" spans="1:39" ht="18" customHeight="1" x14ac:dyDescent="0.35">
      <c r="A23" s="59">
        <v>17</v>
      </c>
      <c r="B23" s="35">
        <v>114201</v>
      </c>
      <c r="C23" s="36" t="s">
        <v>61</v>
      </c>
      <c r="D23" s="37" t="s">
        <v>62</v>
      </c>
      <c r="E23" s="29" t="s">
        <v>23</v>
      </c>
      <c r="F23" s="29" t="s">
        <v>24</v>
      </c>
      <c r="G23" s="47"/>
      <c r="H23" s="29" t="s">
        <v>23</v>
      </c>
      <c r="I23" s="29" t="s">
        <v>23</v>
      </c>
      <c r="J23" s="29" t="s">
        <v>23</v>
      </c>
      <c r="K23" s="29" t="s">
        <v>23</v>
      </c>
      <c r="L23" s="29" t="s">
        <v>23</v>
      </c>
      <c r="M23" s="29" t="s">
        <v>24</v>
      </c>
      <c r="N23" s="47"/>
      <c r="O23" s="29" t="s">
        <v>23</v>
      </c>
      <c r="P23" s="29" t="s">
        <v>23</v>
      </c>
      <c r="Q23" s="29" t="s">
        <v>23</v>
      </c>
      <c r="R23" s="29" t="s">
        <v>23</v>
      </c>
      <c r="S23" s="29" t="s">
        <v>23</v>
      </c>
      <c r="T23" s="29" t="s">
        <v>24</v>
      </c>
      <c r="U23" s="63"/>
      <c r="V23" s="29" t="s">
        <v>23</v>
      </c>
      <c r="W23" s="29" t="s">
        <v>23</v>
      </c>
      <c r="X23" s="29" t="s">
        <v>23</v>
      </c>
      <c r="Y23" s="29" t="s">
        <v>23</v>
      </c>
      <c r="Z23" s="29" t="s">
        <v>23</v>
      </c>
      <c r="AA23" s="29" t="s">
        <v>24</v>
      </c>
      <c r="AB23" s="64"/>
      <c r="AC23" s="29" t="s">
        <v>23</v>
      </c>
      <c r="AD23" s="29" t="s">
        <v>23</v>
      </c>
      <c r="AE23" s="29" t="s">
        <v>23</v>
      </c>
      <c r="AF23" s="29" t="s">
        <v>23</v>
      </c>
      <c r="AG23" s="29" t="s">
        <v>23</v>
      </c>
      <c r="AH23" s="29" t="s">
        <v>24</v>
      </c>
      <c r="AI23" s="32">
        <f>AJ23+AK23+AL23</f>
        <v>23.5</v>
      </c>
      <c r="AJ23" s="33">
        <f t="shared" si="2"/>
        <v>23.5</v>
      </c>
      <c r="AK23" s="33">
        <f>COUNTIF(E23:X23,"P")+COUNTIF(E23:X23,"P/2")/2</f>
        <v>0</v>
      </c>
      <c r="AL23" s="33">
        <f>COUNTIF(E23:N23,"L")</f>
        <v>0</v>
      </c>
      <c r="AM23" s="34"/>
    </row>
    <row r="24" spans="1:39" ht="18" customHeight="1" x14ac:dyDescent="0.35">
      <c r="A24" s="59">
        <v>18</v>
      </c>
      <c r="B24" s="35">
        <v>114305</v>
      </c>
      <c r="C24" s="36" t="s">
        <v>63</v>
      </c>
      <c r="D24" s="37" t="s">
        <v>27</v>
      </c>
      <c r="E24" s="29" t="s">
        <v>23</v>
      </c>
      <c r="F24" s="29" t="s">
        <v>24</v>
      </c>
      <c r="G24" s="47"/>
      <c r="H24" s="29" t="s">
        <v>23</v>
      </c>
      <c r="I24" s="29" t="s">
        <v>23</v>
      </c>
      <c r="J24" s="29" t="s">
        <v>23</v>
      </c>
      <c r="K24" s="29" t="s">
        <v>23</v>
      </c>
      <c r="L24" s="29" t="s">
        <v>23</v>
      </c>
      <c r="M24" s="29" t="s">
        <v>24</v>
      </c>
      <c r="N24" s="47"/>
      <c r="O24" s="29" t="s">
        <v>23</v>
      </c>
      <c r="P24" s="29" t="s">
        <v>23</v>
      </c>
      <c r="Q24" s="29" t="s">
        <v>23</v>
      </c>
      <c r="R24" s="29" t="s">
        <v>23</v>
      </c>
      <c r="S24" s="29" t="s">
        <v>23</v>
      </c>
      <c r="T24" s="29" t="s">
        <v>24</v>
      </c>
      <c r="U24" s="38"/>
      <c r="V24" s="29" t="s">
        <v>23</v>
      </c>
      <c r="W24" s="29" t="s">
        <v>23</v>
      </c>
      <c r="X24" s="29" t="s">
        <v>23</v>
      </c>
      <c r="Y24" s="29" t="s">
        <v>23</v>
      </c>
      <c r="Z24" s="29" t="s">
        <v>23</v>
      </c>
      <c r="AA24" s="29" t="s">
        <v>24</v>
      </c>
      <c r="AB24" s="40"/>
      <c r="AC24" s="29" t="s">
        <v>23</v>
      </c>
      <c r="AD24" s="29" t="s">
        <v>23</v>
      </c>
      <c r="AE24" s="29" t="s">
        <v>23</v>
      </c>
      <c r="AF24" s="29" t="s">
        <v>23</v>
      </c>
      <c r="AG24" s="29" t="s">
        <v>23</v>
      </c>
      <c r="AH24" s="29" t="s">
        <v>24</v>
      </c>
      <c r="AI24" s="32">
        <f>AJ24+AK24+AL24</f>
        <v>23.5</v>
      </c>
      <c r="AJ24" s="33">
        <f t="shared" si="2"/>
        <v>23.5</v>
      </c>
      <c r="AK24" s="33">
        <f>COUNTIF(E24:AA24,"P")+COUNTIF(E24:AA24,"P/2")/2</f>
        <v>0</v>
      </c>
      <c r="AL24" s="33">
        <f>COUNTIF(E24:AA24,"L")</f>
        <v>0</v>
      </c>
      <c r="AM24" s="34"/>
    </row>
    <row r="25" spans="1:39" ht="18" customHeight="1" x14ac:dyDescent="0.35">
      <c r="A25" s="59">
        <v>19</v>
      </c>
      <c r="B25" s="35">
        <v>114311</v>
      </c>
      <c r="C25" s="36" t="s">
        <v>64</v>
      </c>
      <c r="D25" s="37" t="s">
        <v>27</v>
      </c>
      <c r="E25" s="29" t="s">
        <v>23</v>
      </c>
      <c r="F25" s="29" t="s">
        <v>24</v>
      </c>
      <c r="G25" s="47"/>
      <c r="H25" s="29" t="s">
        <v>23</v>
      </c>
      <c r="I25" s="29" t="s">
        <v>23</v>
      </c>
      <c r="J25" s="29" t="s">
        <v>23</v>
      </c>
      <c r="K25" s="29" t="s">
        <v>23</v>
      </c>
      <c r="L25" s="29" t="s">
        <v>23</v>
      </c>
      <c r="M25" s="29" t="s">
        <v>24</v>
      </c>
      <c r="N25" s="47"/>
      <c r="O25" s="29" t="s">
        <v>23</v>
      </c>
      <c r="P25" s="29" t="s">
        <v>23</v>
      </c>
      <c r="Q25" s="29" t="s">
        <v>23</v>
      </c>
      <c r="R25" s="29" t="s">
        <v>23</v>
      </c>
      <c r="S25" s="29" t="s">
        <v>23</v>
      </c>
      <c r="T25" s="29" t="s">
        <v>24</v>
      </c>
      <c r="U25" s="63"/>
      <c r="V25" s="29" t="s">
        <v>23</v>
      </c>
      <c r="W25" s="29" t="s">
        <v>23</v>
      </c>
      <c r="X25" s="29" t="s">
        <v>23</v>
      </c>
      <c r="Y25" s="29" t="s">
        <v>23</v>
      </c>
      <c r="Z25" s="29" t="s">
        <v>23</v>
      </c>
      <c r="AA25" s="29" t="s">
        <v>24</v>
      </c>
      <c r="AB25" s="64"/>
      <c r="AC25" s="29" t="s">
        <v>23</v>
      </c>
      <c r="AD25" s="29" t="s">
        <v>23</v>
      </c>
      <c r="AE25" s="29" t="s">
        <v>23</v>
      </c>
      <c r="AF25" s="29" t="s">
        <v>23</v>
      </c>
      <c r="AG25" s="29" t="s">
        <v>23</v>
      </c>
      <c r="AH25" s="29" t="s">
        <v>24</v>
      </c>
      <c r="AI25" s="32">
        <f>AJ25+AK25+AL25</f>
        <v>23.5</v>
      </c>
      <c r="AJ25" s="33">
        <f t="shared" si="2"/>
        <v>23.5</v>
      </c>
      <c r="AK25" s="33">
        <f>COUNTIF(E25:X25,"P")+COUNTIF(E25:X25,"P/2")/2</f>
        <v>0</v>
      </c>
      <c r="AL25" s="33">
        <f>COUNTIF(E25:N25,"L")</f>
        <v>0</v>
      </c>
      <c r="AM25" s="34"/>
    </row>
    <row r="26" spans="1:39" ht="18" customHeight="1" x14ac:dyDescent="0.35">
      <c r="A26" s="59">
        <v>20</v>
      </c>
      <c r="B26" s="65">
        <v>114334</v>
      </c>
      <c r="C26" s="66" t="s">
        <v>65</v>
      </c>
      <c r="D26" s="66" t="s">
        <v>66</v>
      </c>
      <c r="E26" s="67" t="s">
        <v>23</v>
      </c>
      <c r="F26" s="67" t="s">
        <v>24</v>
      </c>
      <c r="G26" s="47"/>
      <c r="H26" s="67" t="s">
        <v>23</v>
      </c>
      <c r="I26" s="67" t="s">
        <v>23</v>
      </c>
      <c r="J26" s="67" t="s">
        <v>23</v>
      </c>
      <c r="K26" s="67" t="s">
        <v>23</v>
      </c>
      <c r="L26" s="67" t="s">
        <v>23</v>
      </c>
      <c r="M26" s="67" t="s">
        <v>24</v>
      </c>
      <c r="N26" s="47"/>
      <c r="O26" s="67" t="s">
        <v>23</v>
      </c>
      <c r="P26" s="67" t="s">
        <v>23</v>
      </c>
      <c r="Q26" s="67" t="s">
        <v>23</v>
      </c>
      <c r="R26" s="67" t="s">
        <v>23</v>
      </c>
      <c r="S26" s="67" t="s">
        <v>23</v>
      </c>
      <c r="T26" s="67" t="s">
        <v>24</v>
      </c>
      <c r="U26" s="68"/>
      <c r="V26" s="67" t="s">
        <v>23</v>
      </c>
      <c r="W26" s="67" t="s">
        <v>23</v>
      </c>
      <c r="X26" s="67" t="s">
        <v>23</v>
      </c>
      <c r="Y26" s="67" t="s">
        <v>23</v>
      </c>
      <c r="Z26" s="67" t="s">
        <v>23</v>
      </c>
      <c r="AA26" s="67" t="s">
        <v>24</v>
      </c>
      <c r="AB26" s="64"/>
      <c r="AC26" s="29" t="s">
        <v>23</v>
      </c>
      <c r="AD26" s="29" t="s">
        <v>23</v>
      </c>
      <c r="AE26" s="29" t="s">
        <v>23</v>
      </c>
      <c r="AF26" s="29" t="s">
        <v>23</v>
      </c>
      <c r="AG26" s="29" t="s">
        <v>23</v>
      </c>
      <c r="AH26" s="29" t="s">
        <v>24</v>
      </c>
      <c r="AI26" s="69">
        <f>AJ26+AK26+AL26</f>
        <v>23.5</v>
      </c>
      <c r="AJ26" s="33">
        <f t="shared" si="2"/>
        <v>23.5</v>
      </c>
      <c r="AK26" s="70">
        <f>COUNTIF(E26:X26,"P")+COUNTIF(E26:X26,"P/2")/2</f>
        <v>0</v>
      </c>
      <c r="AL26" s="70">
        <f>COUNTIF(E26:N26,"L")</f>
        <v>0</v>
      </c>
      <c r="AM26" s="71"/>
    </row>
    <row r="27" spans="1:39" ht="18" customHeight="1" x14ac:dyDescent="0.35">
      <c r="A27" s="59">
        <v>21</v>
      </c>
      <c r="B27" s="27">
        <v>114346</v>
      </c>
      <c r="C27" s="72" t="s">
        <v>67</v>
      </c>
      <c r="D27" s="73" t="s">
        <v>27</v>
      </c>
      <c r="E27" s="29" t="s">
        <v>23</v>
      </c>
      <c r="F27" s="29" t="s">
        <v>24</v>
      </c>
      <c r="G27" s="47"/>
      <c r="H27" s="29" t="s">
        <v>23</v>
      </c>
      <c r="I27" s="29" t="s">
        <v>23</v>
      </c>
      <c r="J27" s="29" t="s">
        <v>23</v>
      </c>
      <c r="K27" s="29" t="s">
        <v>23</v>
      </c>
      <c r="L27" s="29" t="s">
        <v>23</v>
      </c>
      <c r="M27" s="29" t="s">
        <v>24</v>
      </c>
      <c r="N27" s="47"/>
      <c r="O27" s="29" t="s">
        <v>23</v>
      </c>
      <c r="P27" s="29" t="s">
        <v>23</v>
      </c>
      <c r="Q27" s="29" t="s">
        <v>23</v>
      </c>
      <c r="R27" s="29" t="s">
        <v>23</v>
      </c>
      <c r="S27" s="29" t="s">
        <v>23</v>
      </c>
      <c r="T27" s="29" t="s">
        <v>24</v>
      </c>
      <c r="U27" s="68"/>
      <c r="V27" s="29" t="s">
        <v>23</v>
      </c>
      <c r="W27" s="29" t="s">
        <v>23</v>
      </c>
      <c r="X27" s="29" t="s">
        <v>23</v>
      </c>
      <c r="Y27" s="29" t="s">
        <v>23</v>
      </c>
      <c r="Z27" s="29" t="s">
        <v>23</v>
      </c>
      <c r="AA27" s="29" t="s">
        <v>24</v>
      </c>
      <c r="AB27" s="60"/>
      <c r="AC27" s="29" t="s">
        <v>23</v>
      </c>
      <c r="AD27" s="29" t="s">
        <v>23</v>
      </c>
      <c r="AE27" s="29" t="s">
        <v>23</v>
      </c>
      <c r="AF27" s="29" t="s">
        <v>23</v>
      </c>
      <c r="AG27" s="29" t="s">
        <v>23</v>
      </c>
      <c r="AH27" s="29" t="s">
        <v>24</v>
      </c>
      <c r="AI27" s="32">
        <f t="shared" ref="AI27:AI28" si="5">AJ27+AK27+AL27</f>
        <v>23.5</v>
      </c>
      <c r="AJ27" s="33">
        <f t="shared" si="2"/>
        <v>23.5</v>
      </c>
      <c r="AK27" s="33">
        <f>COUNTIF(E27:X27,"P")+COUNTIF(E27:X27,"P/2")/2</f>
        <v>0</v>
      </c>
      <c r="AL27" s="33">
        <f>COUNTIF(E27:N27,"L")</f>
        <v>0</v>
      </c>
      <c r="AM27" s="34"/>
    </row>
    <row r="28" spans="1:39" ht="18" customHeight="1" x14ac:dyDescent="0.35">
      <c r="A28" s="59">
        <v>22</v>
      </c>
      <c r="B28" s="27">
        <v>11435</v>
      </c>
      <c r="C28" s="21" t="s">
        <v>68</v>
      </c>
      <c r="D28" s="73" t="s">
        <v>27</v>
      </c>
      <c r="E28" s="29" t="s">
        <v>23</v>
      </c>
      <c r="F28" s="29" t="s">
        <v>24</v>
      </c>
      <c r="G28" s="51"/>
      <c r="H28" s="29" t="s">
        <v>23</v>
      </c>
      <c r="I28" s="29" t="s">
        <v>23</v>
      </c>
      <c r="J28" s="29" t="s">
        <v>23</v>
      </c>
      <c r="K28" s="29" t="s">
        <v>23</v>
      </c>
      <c r="L28" s="29" t="s">
        <v>23</v>
      </c>
      <c r="M28" s="29" t="s">
        <v>24</v>
      </c>
      <c r="N28" s="51"/>
      <c r="O28" s="29" t="s">
        <v>23</v>
      </c>
      <c r="P28" s="29" t="s">
        <v>23</v>
      </c>
      <c r="Q28" s="29" t="s">
        <v>23</v>
      </c>
      <c r="R28" s="29" t="s">
        <v>23</v>
      </c>
      <c r="S28" s="29" t="s">
        <v>23</v>
      </c>
      <c r="T28" s="29" t="s">
        <v>24</v>
      </c>
      <c r="U28" s="74"/>
      <c r="V28" s="29" t="s">
        <v>23</v>
      </c>
      <c r="W28" s="29" t="s">
        <v>23</v>
      </c>
      <c r="X28" s="29" t="s">
        <v>23</v>
      </c>
      <c r="Y28" s="29" t="s">
        <v>23</v>
      </c>
      <c r="Z28" s="29" t="s">
        <v>23</v>
      </c>
      <c r="AA28" s="29" t="s">
        <v>24</v>
      </c>
      <c r="AB28" s="51"/>
      <c r="AC28" s="29" t="s">
        <v>23</v>
      </c>
      <c r="AD28" s="29" t="s">
        <v>23</v>
      </c>
      <c r="AE28" s="29" t="s">
        <v>23</v>
      </c>
      <c r="AF28" s="29" t="s">
        <v>23</v>
      </c>
      <c r="AG28" s="29" t="s">
        <v>23</v>
      </c>
      <c r="AH28" s="29" t="s">
        <v>24</v>
      </c>
      <c r="AI28" s="32">
        <f t="shared" si="5"/>
        <v>23.5</v>
      </c>
      <c r="AJ28" s="33">
        <f t="shared" si="2"/>
        <v>23.5</v>
      </c>
      <c r="AK28" s="33">
        <f>COUNTIF(E28:X28,"P")+COUNTIF(E28:X28,"P/2")/2</f>
        <v>0</v>
      </c>
      <c r="AL28" s="33">
        <f>COUNTIF(E28:N28,"L")</f>
        <v>0</v>
      </c>
      <c r="AM28" s="34"/>
    </row>
    <row r="29" spans="1:39" x14ac:dyDescent="0.35">
      <c r="A29" s="75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8"/>
      <c r="AJ29" s="76"/>
      <c r="AK29" s="76"/>
      <c r="AL29" s="76"/>
      <c r="AM29" s="75"/>
    </row>
    <row r="30" spans="1:39" x14ac:dyDescent="0.35">
      <c r="A30" s="75"/>
      <c r="B30" s="75"/>
      <c r="C30" s="75"/>
      <c r="D30" s="75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5"/>
    </row>
    <row r="31" spans="1:39" x14ac:dyDescent="0.35">
      <c r="A31" s="80"/>
      <c r="B31" s="80"/>
      <c r="C31" s="81" t="s">
        <v>69</v>
      </c>
      <c r="D31" s="80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0"/>
    </row>
    <row r="32" spans="1:39" x14ac:dyDescent="0.35">
      <c r="A32" s="75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1"/>
      <c r="AJ32" s="75"/>
      <c r="AK32" s="75"/>
      <c r="AL32" s="75"/>
      <c r="AM32" s="75"/>
    </row>
    <row r="33" spans="1:39" x14ac:dyDescent="0.35">
      <c r="A33" s="75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1"/>
      <c r="AJ33" s="75"/>
      <c r="AK33" s="75"/>
      <c r="AL33" s="75"/>
      <c r="AM33" s="75"/>
    </row>
    <row r="34" spans="1:39" x14ac:dyDescent="0.35">
      <c r="A34" s="75"/>
      <c r="B34" s="75"/>
      <c r="C34" s="75"/>
      <c r="D34" s="75"/>
      <c r="E34" s="80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1"/>
      <c r="AJ34" s="75"/>
      <c r="AK34" s="75"/>
      <c r="AL34" s="75"/>
      <c r="AM34" s="75"/>
    </row>
    <row r="35" spans="1:39" x14ac:dyDescent="0.35">
      <c r="A35" s="75"/>
      <c r="B35" s="75"/>
      <c r="C35" s="75"/>
      <c r="D35" s="75"/>
      <c r="E35" s="80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1"/>
      <c r="AJ35" s="75"/>
      <c r="AK35" s="75"/>
      <c r="AL35" s="75"/>
      <c r="AM35" s="75"/>
    </row>
    <row r="36" spans="1:39" x14ac:dyDescent="0.35">
      <c r="A36" s="75"/>
      <c r="B36" s="75"/>
      <c r="C36" s="75"/>
      <c r="D36" s="75"/>
      <c r="E36" s="80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1"/>
      <c r="AJ36" s="75"/>
      <c r="AK36" s="75"/>
      <c r="AL36" s="75"/>
      <c r="AM36" s="75"/>
    </row>
    <row r="37" spans="1:39" x14ac:dyDescent="0.35">
      <c r="A37" s="84"/>
      <c r="B37" s="84"/>
      <c r="C37" s="84"/>
      <c r="D37" s="84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4"/>
    </row>
    <row r="38" spans="1:39" x14ac:dyDescent="0.35">
      <c r="A38" s="80" t="s">
        <v>23</v>
      </c>
      <c r="B38" s="80"/>
      <c r="C38" s="80" t="s">
        <v>70</v>
      </c>
      <c r="D38" s="75"/>
      <c r="E38" s="80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1"/>
      <c r="AJ38" s="75"/>
      <c r="AK38" s="75"/>
      <c r="AL38" s="75"/>
      <c r="AM38" s="75"/>
    </row>
    <row r="39" spans="1:39" x14ac:dyDescent="0.35">
      <c r="A39" s="80" t="s">
        <v>71</v>
      </c>
      <c r="B39" s="80"/>
      <c r="C39" s="80" t="s">
        <v>72</v>
      </c>
      <c r="D39" s="75"/>
      <c r="E39" s="80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1"/>
      <c r="AJ39" s="75"/>
      <c r="AK39" s="75"/>
      <c r="AL39" s="75"/>
      <c r="AM39" s="75"/>
    </row>
    <row r="40" spans="1:39" x14ac:dyDescent="0.35">
      <c r="A40" s="80" t="s">
        <v>73</v>
      </c>
      <c r="B40" s="80"/>
      <c r="C40" s="80" t="s">
        <v>74</v>
      </c>
      <c r="D40" s="75"/>
      <c r="E40" s="80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1"/>
      <c r="AJ40" s="75"/>
      <c r="AK40" s="75"/>
      <c r="AL40" s="75"/>
      <c r="AM40" s="75"/>
    </row>
    <row r="41" spans="1:39" x14ac:dyDescent="0.35">
      <c r="A41" s="86" t="s">
        <v>24</v>
      </c>
      <c r="B41" s="80"/>
      <c r="C41" s="80" t="s">
        <v>75</v>
      </c>
      <c r="D41" s="75"/>
      <c r="E41" s="80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1"/>
      <c r="AJ41" s="75"/>
      <c r="AK41" s="75"/>
      <c r="AL41" s="75"/>
      <c r="AM41" s="75"/>
    </row>
    <row r="42" spans="1:39" x14ac:dyDescent="0.35">
      <c r="A42" s="80" t="s">
        <v>76</v>
      </c>
      <c r="B42" s="80"/>
      <c r="C42" s="80" t="s">
        <v>16</v>
      </c>
      <c r="D42" s="75"/>
      <c r="E42" s="80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1"/>
      <c r="AJ42" s="75"/>
      <c r="AK42" s="75"/>
      <c r="AL42" s="75"/>
      <c r="AM42" s="75"/>
    </row>
    <row r="43" spans="1:39" x14ac:dyDescent="0.35">
      <c r="A43" s="80" t="s">
        <v>38</v>
      </c>
      <c r="B43" s="80"/>
      <c r="C43" s="80" t="s">
        <v>77</v>
      </c>
      <c r="D43" s="75"/>
      <c r="E43" s="80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1"/>
      <c r="AJ43" s="75"/>
      <c r="AK43" s="75"/>
      <c r="AL43" s="75"/>
      <c r="AM43" s="75"/>
    </row>
    <row r="44" spans="1:39" x14ac:dyDescent="0.35">
      <c r="A44" s="80" t="s">
        <v>54</v>
      </c>
      <c r="B44" s="75"/>
      <c r="C44" s="80" t="s">
        <v>78</v>
      </c>
      <c r="D44" s="75"/>
      <c r="E44" s="80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1"/>
      <c r="AJ44" s="75"/>
      <c r="AK44" s="75"/>
      <c r="AL44" s="75"/>
      <c r="AM44" s="75"/>
    </row>
    <row r="45" spans="1:39" x14ac:dyDescent="0.35">
      <c r="A45" s="80" t="s">
        <v>55</v>
      </c>
      <c r="B45" s="75"/>
      <c r="C45" s="80" t="s">
        <v>79</v>
      </c>
      <c r="D45" s="75"/>
      <c r="E45" s="80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1"/>
      <c r="AJ45" s="75"/>
      <c r="AK45" s="75"/>
      <c r="AL45" s="75"/>
      <c r="AM45" s="75"/>
    </row>
    <row r="46" spans="1:39" x14ac:dyDescent="0.35">
      <c r="A46" s="80" t="s">
        <v>31</v>
      </c>
      <c r="B46" s="80"/>
      <c r="C46" s="80" t="s">
        <v>80</v>
      </c>
      <c r="D46" s="75"/>
      <c r="E46" s="80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1"/>
      <c r="AJ46" s="75"/>
      <c r="AK46" s="75"/>
      <c r="AL46" s="75"/>
      <c r="AM46" s="75"/>
    </row>
  </sheetData>
  <mergeCells count="23">
    <mergeCell ref="E30:AL30"/>
    <mergeCell ref="E31:AL31"/>
    <mergeCell ref="E37:AL37"/>
    <mergeCell ref="E20:J20"/>
    <mergeCell ref="D21:AM21"/>
    <mergeCell ref="G22:G28"/>
    <mergeCell ref="N22:N28"/>
    <mergeCell ref="U26:U28"/>
    <mergeCell ref="AB27:AB28"/>
    <mergeCell ref="AM1:AM2"/>
    <mergeCell ref="D3:AM3"/>
    <mergeCell ref="D4:AM4"/>
    <mergeCell ref="D5:AM5"/>
    <mergeCell ref="G16:G18"/>
    <mergeCell ref="N16:N18"/>
    <mergeCell ref="U16:U18"/>
    <mergeCell ref="AB17:AB18"/>
    <mergeCell ref="A1:A2"/>
    <mergeCell ref="B1:B2"/>
    <mergeCell ref="C1:C2"/>
    <mergeCell ref="D1:D2"/>
    <mergeCell ref="AI1:AI2"/>
    <mergeCell ref="AJ1:AL1"/>
  </mergeCells>
  <dataValidations count="1">
    <dataValidation operator="equal" showInputMessage="1" errorTitle="MISA SME.NET 2012" error="Ngày chứng từ không được để trống!" promptTitle="MISA SME.NET 2015" prompt="Nhập Mã nhóm khách hàng, nhà cung cấp." sqref="B6 B9:B10 B25 B12:B23 B27:B28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06.2018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2018-06-28T04:07:11Z</dcterms:created>
  <dcterms:modified xsi:type="dcterms:W3CDTF">2018-06-28T04:07:59Z</dcterms:modified>
</cp:coreProperties>
</file>