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orozwój\Studia\Semestr 4 WPPT Inf\AiSD\Lista2\k1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</calcChain>
</file>

<file path=xl/sharedStrings.xml><?xml version="1.0" encoding="utf-8"?>
<sst xmlns="http://schemas.openxmlformats.org/spreadsheetml/2006/main" count="428" uniqueCount="11">
  <si>
    <t>Type</t>
  </si>
  <si>
    <t>Size</t>
  </si>
  <si>
    <t>Comparisions</t>
  </si>
  <si>
    <t>Swaps</t>
  </si>
  <si>
    <t>Time</t>
  </si>
  <si>
    <t>SelectionSort</t>
  </si>
  <si>
    <t>InsertionSort</t>
  </si>
  <si>
    <t>HeapSort</t>
  </si>
  <si>
    <t>QuickSort</t>
  </si>
  <si>
    <t>c/n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</si>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</sst>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Sheet1!$E$5:$E$104</c:f>
              <c:numCache>
                <c:formatCode>General</c:formatCode>
                <c:ptCount val="100"/>
                <c:pt idx="0">
                  <c:v>5050</c:v>
                </c:pt>
                <c:pt idx="1">
                  <c:v>20100</c:v>
                </c:pt>
                <c:pt idx="2">
                  <c:v>45150</c:v>
                </c:pt>
                <c:pt idx="3">
                  <c:v>80200</c:v>
                </c:pt>
                <c:pt idx="4">
                  <c:v>125250</c:v>
                </c:pt>
                <c:pt idx="5">
                  <c:v>180300</c:v>
                </c:pt>
                <c:pt idx="6">
                  <c:v>245350</c:v>
                </c:pt>
                <c:pt idx="7">
                  <c:v>320400</c:v>
                </c:pt>
                <c:pt idx="8">
                  <c:v>405450</c:v>
                </c:pt>
                <c:pt idx="9">
                  <c:v>500500</c:v>
                </c:pt>
                <c:pt idx="10">
                  <c:v>605550</c:v>
                </c:pt>
                <c:pt idx="11">
                  <c:v>720600</c:v>
                </c:pt>
                <c:pt idx="12">
                  <c:v>845650</c:v>
                </c:pt>
                <c:pt idx="13">
                  <c:v>980700</c:v>
                </c:pt>
                <c:pt idx="14">
                  <c:v>1125750</c:v>
                </c:pt>
                <c:pt idx="15">
                  <c:v>1280800</c:v>
                </c:pt>
                <c:pt idx="16">
                  <c:v>1445850</c:v>
                </c:pt>
                <c:pt idx="17">
                  <c:v>1620900</c:v>
                </c:pt>
                <c:pt idx="18">
                  <c:v>1805950</c:v>
                </c:pt>
                <c:pt idx="19">
                  <c:v>2001000</c:v>
                </c:pt>
                <c:pt idx="20">
                  <c:v>2206050</c:v>
                </c:pt>
                <c:pt idx="21">
                  <c:v>2421100</c:v>
                </c:pt>
                <c:pt idx="22">
                  <c:v>2646150</c:v>
                </c:pt>
                <c:pt idx="23">
                  <c:v>2881200</c:v>
                </c:pt>
                <c:pt idx="24">
                  <c:v>3126250</c:v>
                </c:pt>
                <c:pt idx="25">
                  <c:v>3381300</c:v>
                </c:pt>
                <c:pt idx="26">
                  <c:v>3646350</c:v>
                </c:pt>
                <c:pt idx="27">
                  <c:v>3921400</c:v>
                </c:pt>
                <c:pt idx="28">
                  <c:v>4206450</c:v>
                </c:pt>
                <c:pt idx="29">
                  <c:v>4501500</c:v>
                </c:pt>
                <c:pt idx="30">
                  <c:v>4806550</c:v>
                </c:pt>
                <c:pt idx="31">
                  <c:v>5121600</c:v>
                </c:pt>
                <c:pt idx="32">
                  <c:v>5446650</c:v>
                </c:pt>
                <c:pt idx="33">
                  <c:v>5781700</c:v>
                </c:pt>
                <c:pt idx="34">
                  <c:v>6126750</c:v>
                </c:pt>
                <c:pt idx="35">
                  <c:v>6481800</c:v>
                </c:pt>
                <c:pt idx="36">
                  <c:v>6846850</c:v>
                </c:pt>
                <c:pt idx="37">
                  <c:v>7221900</c:v>
                </c:pt>
                <c:pt idx="38">
                  <c:v>7606950</c:v>
                </c:pt>
                <c:pt idx="39">
                  <c:v>8002000</c:v>
                </c:pt>
                <c:pt idx="40">
                  <c:v>8407050</c:v>
                </c:pt>
                <c:pt idx="41">
                  <c:v>8822100</c:v>
                </c:pt>
                <c:pt idx="42">
                  <c:v>9247150</c:v>
                </c:pt>
                <c:pt idx="43">
                  <c:v>9682200</c:v>
                </c:pt>
                <c:pt idx="44">
                  <c:v>10127250</c:v>
                </c:pt>
                <c:pt idx="45">
                  <c:v>10582300</c:v>
                </c:pt>
                <c:pt idx="46">
                  <c:v>11047350</c:v>
                </c:pt>
                <c:pt idx="47">
                  <c:v>11522400</c:v>
                </c:pt>
                <c:pt idx="48">
                  <c:v>12007450</c:v>
                </c:pt>
                <c:pt idx="49">
                  <c:v>12502500</c:v>
                </c:pt>
                <c:pt idx="50">
                  <c:v>13007550</c:v>
                </c:pt>
                <c:pt idx="51">
                  <c:v>13522600</c:v>
                </c:pt>
                <c:pt idx="52">
                  <c:v>14047650</c:v>
                </c:pt>
                <c:pt idx="53">
                  <c:v>14582700</c:v>
                </c:pt>
                <c:pt idx="54">
                  <c:v>15127750</c:v>
                </c:pt>
                <c:pt idx="55">
                  <c:v>15682800</c:v>
                </c:pt>
                <c:pt idx="56">
                  <c:v>16247850</c:v>
                </c:pt>
                <c:pt idx="57">
                  <c:v>16822900</c:v>
                </c:pt>
                <c:pt idx="58">
                  <c:v>17407950</c:v>
                </c:pt>
                <c:pt idx="59">
                  <c:v>18003000</c:v>
                </c:pt>
                <c:pt idx="60">
                  <c:v>18608050</c:v>
                </c:pt>
                <c:pt idx="61">
                  <c:v>19223100</c:v>
                </c:pt>
                <c:pt idx="62">
                  <c:v>19848150</c:v>
                </c:pt>
                <c:pt idx="63">
                  <c:v>20483200</c:v>
                </c:pt>
                <c:pt idx="64">
                  <c:v>21128250</c:v>
                </c:pt>
                <c:pt idx="65">
                  <c:v>21783300</c:v>
                </c:pt>
                <c:pt idx="66">
                  <c:v>22448350</c:v>
                </c:pt>
                <c:pt idx="67">
                  <c:v>23123400</c:v>
                </c:pt>
                <c:pt idx="68">
                  <c:v>23808450</c:v>
                </c:pt>
                <c:pt idx="69">
                  <c:v>24503500</c:v>
                </c:pt>
                <c:pt idx="70">
                  <c:v>25208550</c:v>
                </c:pt>
                <c:pt idx="71">
                  <c:v>25923600</c:v>
                </c:pt>
                <c:pt idx="72">
                  <c:v>26648650</c:v>
                </c:pt>
                <c:pt idx="73">
                  <c:v>27383700</c:v>
                </c:pt>
                <c:pt idx="74">
                  <c:v>28128750</c:v>
                </c:pt>
                <c:pt idx="75">
                  <c:v>28883800</c:v>
                </c:pt>
                <c:pt idx="76">
                  <c:v>29648850</c:v>
                </c:pt>
                <c:pt idx="77">
                  <c:v>30423900</c:v>
                </c:pt>
                <c:pt idx="78">
                  <c:v>31208950</c:v>
                </c:pt>
                <c:pt idx="79">
                  <c:v>32004000</c:v>
                </c:pt>
                <c:pt idx="80">
                  <c:v>32809050</c:v>
                </c:pt>
                <c:pt idx="81">
                  <c:v>33624100</c:v>
                </c:pt>
                <c:pt idx="82">
                  <c:v>34449150</c:v>
                </c:pt>
                <c:pt idx="83">
                  <c:v>35284200</c:v>
                </c:pt>
                <c:pt idx="84">
                  <c:v>36129250</c:v>
                </c:pt>
                <c:pt idx="85">
                  <c:v>36984300</c:v>
                </c:pt>
                <c:pt idx="86">
                  <c:v>37849350</c:v>
                </c:pt>
                <c:pt idx="87">
                  <c:v>38724400</c:v>
                </c:pt>
                <c:pt idx="88">
                  <c:v>39609450</c:v>
                </c:pt>
                <c:pt idx="89">
                  <c:v>40504500</c:v>
                </c:pt>
                <c:pt idx="90">
                  <c:v>41409550</c:v>
                </c:pt>
                <c:pt idx="91">
                  <c:v>42324600</c:v>
                </c:pt>
                <c:pt idx="92">
                  <c:v>43249650</c:v>
                </c:pt>
                <c:pt idx="93">
                  <c:v>44184700</c:v>
                </c:pt>
                <c:pt idx="94">
                  <c:v>45129750</c:v>
                </c:pt>
                <c:pt idx="95">
                  <c:v>46084800</c:v>
                </c:pt>
                <c:pt idx="96">
                  <c:v>47049850</c:v>
                </c:pt>
                <c:pt idx="97">
                  <c:v>48024900</c:v>
                </c:pt>
                <c:pt idx="98">
                  <c:v>49009950</c:v>
                </c:pt>
                <c:pt idx="99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FD0-9773-FDD22B31A080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Sheet1!$M$5:$M$104</c:f>
              <c:numCache>
                <c:formatCode>General</c:formatCode>
                <c:ptCount val="100"/>
                <c:pt idx="0">
                  <c:v>2705</c:v>
                </c:pt>
                <c:pt idx="1">
                  <c:v>10517</c:v>
                </c:pt>
                <c:pt idx="2">
                  <c:v>23990</c:v>
                </c:pt>
                <c:pt idx="3">
                  <c:v>37998</c:v>
                </c:pt>
                <c:pt idx="4">
                  <c:v>61925</c:v>
                </c:pt>
                <c:pt idx="5">
                  <c:v>90455</c:v>
                </c:pt>
                <c:pt idx="6">
                  <c:v>122255</c:v>
                </c:pt>
                <c:pt idx="7">
                  <c:v>157023</c:v>
                </c:pt>
                <c:pt idx="8">
                  <c:v>199480</c:v>
                </c:pt>
                <c:pt idx="9">
                  <c:v>253882</c:v>
                </c:pt>
                <c:pt idx="10">
                  <c:v>318647</c:v>
                </c:pt>
                <c:pt idx="11">
                  <c:v>362612</c:v>
                </c:pt>
                <c:pt idx="12">
                  <c:v>424935</c:v>
                </c:pt>
                <c:pt idx="13">
                  <c:v>497726</c:v>
                </c:pt>
                <c:pt idx="14">
                  <c:v>569314</c:v>
                </c:pt>
                <c:pt idx="15">
                  <c:v>642919</c:v>
                </c:pt>
                <c:pt idx="16">
                  <c:v>724111</c:v>
                </c:pt>
                <c:pt idx="17">
                  <c:v>824612</c:v>
                </c:pt>
                <c:pt idx="18">
                  <c:v>888890</c:v>
                </c:pt>
                <c:pt idx="19">
                  <c:v>998052</c:v>
                </c:pt>
                <c:pt idx="20">
                  <c:v>1109298</c:v>
                </c:pt>
                <c:pt idx="21">
                  <c:v>1190147</c:v>
                </c:pt>
                <c:pt idx="22">
                  <c:v>1344290</c:v>
                </c:pt>
                <c:pt idx="23">
                  <c:v>1436177</c:v>
                </c:pt>
                <c:pt idx="24">
                  <c:v>1566942</c:v>
                </c:pt>
                <c:pt idx="25">
                  <c:v>1679509</c:v>
                </c:pt>
                <c:pt idx="26">
                  <c:v>1813082</c:v>
                </c:pt>
                <c:pt idx="27">
                  <c:v>1973712</c:v>
                </c:pt>
                <c:pt idx="28">
                  <c:v>2063766</c:v>
                </c:pt>
                <c:pt idx="29">
                  <c:v>2280100</c:v>
                </c:pt>
                <c:pt idx="30">
                  <c:v>2433213</c:v>
                </c:pt>
                <c:pt idx="31">
                  <c:v>2553615</c:v>
                </c:pt>
                <c:pt idx="32">
                  <c:v>2734342</c:v>
                </c:pt>
                <c:pt idx="33">
                  <c:v>2908089</c:v>
                </c:pt>
                <c:pt idx="34">
                  <c:v>3078501</c:v>
                </c:pt>
                <c:pt idx="35">
                  <c:v>3303190</c:v>
                </c:pt>
                <c:pt idx="36">
                  <c:v>3399183</c:v>
                </c:pt>
                <c:pt idx="37">
                  <c:v>3567308</c:v>
                </c:pt>
                <c:pt idx="38">
                  <c:v>3845863</c:v>
                </c:pt>
                <c:pt idx="39">
                  <c:v>4029360</c:v>
                </c:pt>
                <c:pt idx="40">
                  <c:v>4227724</c:v>
                </c:pt>
                <c:pt idx="41">
                  <c:v>4418278</c:v>
                </c:pt>
                <c:pt idx="42">
                  <c:v>4641020</c:v>
                </c:pt>
                <c:pt idx="43">
                  <c:v>4872591</c:v>
                </c:pt>
                <c:pt idx="44">
                  <c:v>5124127</c:v>
                </c:pt>
                <c:pt idx="45">
                  <c:v>5268655</c:v>
                </c:pt>
                <c:pt idx="46">
                  <c:v>5535389</c:v>
                </c:pt>
                <c:pt idx="47">
                  <c:v>5765440</c:v>
                </c:pt>
                <c:pt idx="48">
                  <c:v>6067616</c:v>
                </c:pt>
                <c:pt idx="49">
                  <c:v>6236590</c:v>
                </c:pt>
                <c:pt idx="50">
                  <c:v>6495680</c:v>
                </c:pt>
                <c:pt idx="51">
                  <c:v>6640592</c:v>
                </c:pt>
                <c:pt idx="52">
                  <c:v>6955457</c:v>
                </c:pt>
                <c:pt idx="53">
                  <c:v>7271316</c:v>
                </c:pt>
                <c:pt idx="54">
                  <c:v>7568587</c:v>
                </c:pt>
                <c:pt idx="55">
                  <c:v>7798566</c:v>
                </c:pt>
                <c:pt idx="56">
                  <c:v>8136470</c:v>
                </c:pt>
                <c:pt idx="57">
                  <c:v>8407273</c:v>
                </c:pt>
                <c:pt idx="58">
                  <c:v>8666351</c:v>
                </c:pt>
                <c:pt idx="59">
                  <c:v>9027322</c:v>
                </c:pt>
                <c:pt idx="60">
                  <c:v>9226424</c:v>
                </c:pt>
                <c:pt idx="61">
                  <c:v>9619723</c:v>
                </c:pt>
                <c:pt idx="62">
                  <c:v>9939915</c:v>
                </c:pt>
                <c:pt idx="63">
                  <c:v>10343460</c:v>
                </c:pt>
                <c:pt idx="64">
                  <c:v>10532639</c:v>
                </c:pt>
                <c:pt idx="65">
                  <c:v>10974683</c:v>
                </c:pt>
                <c:pt idx="66">
                  <c:v>11095159</c:v>
                </c:pt>
                <c:pt idx="67">
                  <c:v>11505930</c:v>
                </c:pt>
                <c:pt idx="68">
                  <c:v>11913889</c:v>
                </c:pt>
                <c:pt idx="69">
                  <c:v>12300551</c:v>
                </c:pt>
                <c:pt idx="70">
                  <c:v>12713960</c:v>
                </c:pt>
                <c:pt idx="71">
                  <c:v>13068444</c:v>
                </c:pt>
                <c:pt idx="72">
                  <c:v>13354949</c:v>
                </c:pt>
                <c:pt idx="73">
                  <c:v>13609718</c:v>
                </c:pt>
                <c:pt idx="74">
                  <c:v>14055045</c:v>
                </c:pt>
                <c:pt idx="75">
                  <c:v>14399989</c:v>
                </c:pt>
                <c:pt idx="76">
                  <c:v>14807893</c:v>
                </c:pt>
                <c:pt idx="77">
                  <c:v>15378539</c:v>
                </c:pt>
                <c:pt idx="78">
                  <c:v>15785963</c:v>
                </c:pt>
                <c:pt idx="79">
                  <c:v>16127985</c:v>
                </c:pt>
                <c:pt idx="80">
                  <c:v>16286395</c:v>
                </c:pt>
                <c:pt idx="81">
                  <c:v>16679185</c:v>
                </c:pt>
                <c:pt idx="82">
                  <c:v>17324240</c:v>
                </c:pt>
                <c:pt idx="83">
                  <c:v>17570855</c:v>
                </c:pt>
                <c:pt idx="84">
                  <c:v>17930384</c:v>
                </c:pt>
                <c:pt idx="85">
                  <c:v>18417707</c:v>
                </c:pt>
                <c:pt idx="86">
                  <c:v>18924790</c:v>
                </c:pt>
                <c:pt idx="87">
                  <c:v>19513915</c:v>
                </c:pt>
                <c:pt idx="88">
                  <c:v>19696016</c:v>
                </c:pt>
                <c:pt idx="89">
                  <c:v>20171459</c:v>
                </c:pt>
                <c:pt idx="90">
                  <c:v>20259475</c:v>
                </c:pt>
                <c:pt idx="91">
                  <c:v>21392208</c:v>
                </c:pt>
                <c:pt idx="92">
                  <c:v>21496140</c:v>
                </c:pt>
                <c:pt idx="93">
                  <c:v>22218604</c:v>
                </c:pt>
                <c:pt idx="94">
                  <c:v>22574446</c:v>
                </c:pt>
                <c:pt idx="95">
                  <c:v>23058374</c:v>
                </c:pt>
                <c:pt idx="96">
                  <c:v>23716908</c:v>
                </c:pt>
                <c:pt idx="97">
                  <c:v>24094593</c:v>
                </c:pt>
                <c:pt idx="98">
                  <c:v>24316169</c:v>
                </c:pt>
                <c:pt idx="99">
                  <c:v>24934339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4FD0-9773-FDD22B31A080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Sheet1!$U$5:$U$104</c:f>
              <c:numCache>
                <c:formatCode>General</c:formatCode>
                <c:ptCount val="100"/>
                <c:pt idx="0">
                  <c:v>1851</c:v>
                </c:pt>
                <c:pt idx="1">
                  <c:v>4368</c:v>
                </c:pt>
                <c:pt idx="2">
                  <c:v>7038</c:v>
                </c:pt>
                <c:pt idx="3">
                  <c:v>9966</c:v>
                </c:pt>
                <c:pt idx="4">
                  <c:v>12882</c:v>
                </c:pt>
                <c:pt idx="5">
                  <c:v>15825</c:v>
                </c:pt>
                <c:pt idx="6">
                  <c:v>19122</c:v>
                </c:pt>
                <c:pt idx="7">
                  <c:v>22305</c:v>
                </c:pt>
                <c:pt idx="8">
                  <c:v>25635</c:v>
                </c:pt>
                <c:pt idx="9">
                  <c:v>28809</c:v>
                </c:pt>
                <c:pt idx="10">
                  <c:v>32163</c:v>
                </c:pt>
                <c:pt idx="11">
                  <c:v>35643</c:v>
                </c:pt>
                <c:pt idx="12">
                  <c:v>39057</c:v>
                </c:pt>
                <c:pt idx="13">
                  <c:v>42363</c:v>
                </c:pt>
                <c:pt idx="14">
                  <c:v>45816</c:v>
                </c:pt>
                <c:pt idx="15">
                  <c:v>49464</c:v>
                </c:pt>
                <c:pt idx="16">
                  <c:v>52692</c:v>
                </c:pt>
                <c:pt idx="17">
                  <c:v>56541</c:v>
                </c:pt>
                <c:pt idx="18">
                  <c:v>60039</c:v>
                </c:pt>
                <c:pt idx="19">
                  <c:v>63510</c:v>
                </c:pt>
                <c:pt idx="20">
                  <c:v>67104</c:v>
                </c:pt>
                <c:pt idx="21">
                  <c:v>70731</c:v>
                </c:pt>
                <c:pt idx="22">
                  <c:v>74382</c:v>
                </c:pt>
                <c:pt idx="23">
                  <c:v>78123</c:v>
                </c:pt>
                <c:pt idx="24">
                  <c:v>81837</c:v>
                </c:pt>
                <c:pt idx="25">
                  <c:v>85563</c:v>
                </c:pt>
                <c:pt idx="26">
                  <c:v>89463</c:v>
                </c:pt>
                <c:pt idx="27">
                  <c:v>93330</c:v>
                </c:pt>
                <c:pt idx="28">
                  <c:v>96858</c:v>
                </c:pt>
                <c:pt idx="29">
                  <c:v>100977</c:v>
                </c:pt>
                <c:pt idx="30">
                  <c:v>104427</c:v>
                </c:pt>
                <c:pt idx="31">
                  <c:v>108390</c:v>
                </c:pt>
                <c:pt idx="32">
                  <c:v>111975</c:v>
                </c:pt>
                <c:pt idx="33">
                  <c:v>115794</c:v>
                </c:pt>
                <c:pt idx="34">
                  <c:v>119607</c:v>
                </c:pt>
                <c:pt idx="35">
                  <c:v>123453</c:v>
                </c:pt>
                <c:pt idx="36">
                  <c:v>127320</c:v>
                </c:pt>
                <c:pt idx="37">
                  <c:v>130953</c:v>
                </c:pt>
                <c:pt idx="38">
                  <c:v>135363</c:v>
                </c:pt>
                <c:pt idx="39">
                  <c:v>139020</c:v>
                </c:pt>
                <c:pt idx="40">
                  <c:v>142914</c:v>
                </c:pt>
                <c:pt idx="41">
                  <c:v>146394</c:v>
                </c:pt>
                <c:pt idx="42">
                  <c:v>150600</c:v>
                </c:pt>
                <c:pt idx="43">
                  <c:v>154815</c:v>
                </c:pt>
                <c:pt idx="44">
                  <c:v>158565</c:v>
                </c:pt>
                <c:pt idx="45">
                  <c:v>162948</c:v>
                </c:pt>
                <c:pt idx="46">
                  <c:v>166731</c:v>
                </c:pt>
                <c:pt idx="47">
                  <c:v>171018</c:v>
                </c:pt>
                <c:pt idx="48">
                  <c:v>174864</c:v>
                </c:pt>
                <c:pt idx="49">
                  <c:v>178842</c:v>
                </c:pt>
                <c:pt idx="50">
                  <c:v>182943</c:v>
                </c:pt>
                <c:pt idx="51">
                  <c:v>186978</c:v>
                </c:pt>
                <c:pt idx="52">
                  <c:v>190695</c:v>
                </c:pt>
                <c:pt idx="53">
                  <c:v>195102</c:v>
                </c:pt>
                <c:pt idx="54">
                  <c:v>199140</c:v>
                </c:pt>
                <c:pt idx="55">
                  <c:v>202938</c:v>
                </c:pt>
                <c:pt idx="56">
                  <c:v>207147</c:v>
                </c:pt>
                <c:pt idx="57">
                  <c:v>211353</c:v>
                </c:pt>
                <c:pt idx="58">
                  <c:v>215400</c:v>
                </c:pt>
                <c:pt idx="59">
                  <c:v>219498</c:v>
                </c:pt>
                <c:pt idx="60">
                  <c:v>223320</c:v>
                </c:pt>
                <c:pt idx="61">
                  <c:v>227403</c:v>
                </c:pt>
                <c:pt idx="62">
                  <c:v>231687</c:v>
                </c:pt>
                <c:pt idx="63">
                  <c:v>236046</c:v>
                </c:pt>
                <c:pt idx="64">
                  <c:v>240030</c:v>
                </c:pt>
                <c:pt idx="65">
                  <c:v>244116</c:v>
                </c:pt>
                <c:pt idx="66">
                  <c:v>248142</c:v>
                </c:pt>
                <c:pt idx="67">
                  <c:v>252090</c:v>
                </c:pt>
                <c:pt idx="68">
                  <c:v>256302</c:v>
                </c:pt>
                <c:pt idx="69">
                  <c:v>260646</c:v>
                </c:pt>
                <c:pt idx="70">
                  <c:v>264324</c:v>
                </c:pt>
                <c:pt idx="71">
                  <c:v>268944</c:v>
                </c:pt>
                <c:pt idx="72">
                  <c:v>272670</c:v>
                </c:pt>
                <c:pt idx="73">
                  <c:v>276975</c:v>
                </c:pt>
                <c:pt idx="74">
                  <c:v>281460</c:v>
                </c:pt>
                <c:pt idx="75">
                  <c:v>285408</c:v>
                </c:pt>
                <c:pt idx="76">
                  <c:v>289095</c:v>
                </c:pt>
                <c:pt idx="77">
                  <c:v>293571</c:v>
                </c:pt>
                <c:pt idx="78">
                  <c:v>298113</c:v>
                </c:pt>
                <c:pt idx="79">
                  <c:v>301890</c:v>
                </c:pt>
                <c:pt idx="80">
                  <c:v>305856</c:v>
                </c:pt>
                <c:pt idx="81">
                  <c:v>310146</c:v>
                </c:pt>
                <c:pt idx="82">
                  <c:v>314106</c:v>
                </c:pt>
                <c:pt idx="83">
                  <c:v>318711</c:v>
                </c:pt>
                <c:pt idx="84">
                  <c:v>323145</c:v>
                </c:pt>
                <c:pt idx="85">
                  <c:v>327537</c:v>
                </c:pt>
                <c:pt idx="86">
                  <c:v>331464</c:v>
                </c:pt>
                <c:pt idx="87">
                  <c:v>336162</c:v>
                </c:pt>
                <c:pt idx="88">
                  <c:v>340215</c:v>
                </c:pt>
                <c:pt idx="89">
                  <c:v>343998</c:v>
                </c:pt>
                <c:pt idx="90">
                  <c:v>348459</c:v>
                </c:pt>
                <c:pt idx="91">
                  <c:v>352947</c:v>
                </c:pt>
                <c:pt idx="92">
                  <c:v>357483</c:v>
                </c:pt>
                <c:pt idx="93">
                  <c:v>361560</c:v>
                </c:pt>
                <c:pt idx="94">
                  <c:v>365637</c:v>
                </c:pt>
                <c:pt idx="95">
                  <c:v>370086</c:v>
                </c:pt>
                <c:pt idx="96">
                  <c:v>374865</c:v>
                </c:pt>
                <c:pt idx="97">
                  <c:v>379056</c:v>
                </c:pt>
                <c:pt idx="98">
                  <c:v>383154</c:v>
                </c:pt>
                <c:pt idx="99">
                  <c:v>387975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6-4FD0-9773-FDD22B31A080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Sheet1!$AC$5:$AC$104</c:f>
              <c:numCache>
                <c:formatCode>General</c:formatCode>
                <c:ptCount val="100"/>
                <c:pt idx="0">
                  <c:v>618</c:v>
                </c:pt>
                <c:pt idx="1">
                  <c:v>1822</c:v>
                </c:pt>
                <c:pt idx="2">
                  <c:v>2755</c:v>
                </c:pt>
                <c:pt idx="3">
                  <c:v>3989</c:v>
                </c:pt>
                <c:pt idx="4">
                  <c:v>5049</c:v>
                </c:pt>
                <c:pt idx="5">
                  <c:v>6203</c:v>
                </c:pt>
                <c:pt idx="6">
                  <c:v>7083</c:v>
                </c:pt>
                <c:pt idx="7">
                  <c:v>8988</c:v>
                </c:pt>
                <c:pt idx="8">
                  <c:v>9751</c:v>
                </c:pt>
                <c:pt idx="9">
                  <c:v>11395</c:v>
                </c:pt>
                <c:pt idx="10">
                  <c:v>13093</c:v>
                </c:pt>
                <c:pt idx="11">
                  <c:v>16975</c:v>
                </c:pt>
                <c:pt idx="12">
                  <c:v>15900</c:v>
                </c:pt>
                <c:pt idx="13">
                  <c:v>16328</c:v>
                </c:pt>
                <c:pt idx="14">
                  <c:v>18008</c:v>
                </c:pt>
                <c:pt idx="15">
                  <c:v>18378</c:v>
                </c:pt>
                <c:pt idx="16">
                  <c:v>21227</c:v>
                </c:pt>
                <c:pt idx="17">
                  <c:v>22583</c:v>
                </c:pt>
                <c:pt idx="18">
                  <c:v>24997</c:v>
                </c:pt>
                <c:pt idx="19">
                  <c:v>24651</c:v>
                </c:pt>
                <c:pt idx="20">
                  <c:v>27069</c:v>
                </c:pt>
                <c:pt idx="21">
                  <c:v>28923</c:v>
                </c:pt>
                <c:pt idx="22">
                  <c:v>28834</c:v>
                </c:pt>
                <c:pt idx="23">
                  <c:v>29647</c:v>
                </c:pt>
                <c:pt idx="24">
                  <c:v>33875</c:v>
                </c:pt>
                <c:pt idx="25">
                  <c:v>35819</c:v>
                </c:pt>
                <c:pt idx="26">
                  <c:v>36791</c:v>
                </c:pt>
                <c:pt idx="27">
                  <c:v>39031</c:v>
                </c:pt>
                <c:pt idx="28">
                  <c:v>41798</c:v>
                </c:pt>
                <c:pt idx="29">
                  <c:v>41428</c:v>
                </c:pt>
                <c:pt idx="30">
                  <c:v>41242</c:v>
                </c:pt>
                <c:pt idx="31">
                  <c:v>44359</c:v>
                </c:pt>
                <c:pt idx="32">
                  <c:v>43780</c:v>
                </c:pt>
                <c:pt idx="33">
                  <c:v>49011</c:v>
                </c:pt>
                <c:pt idx="34">
                  <c:v>49350</c:v>
                </c:pt>
                <c:pt idx="35">
                  <c:v>52332</c:v>
                </c:pt>
                <c:pt idx="36">
                  <c:v>53600</c:v>
                </c:pt>
                <c:pt idx="37">
                  <c:v>50750</c:v>
                </c:pt>
                <c:pt idx="38">
                  <c:v>56876</c:v>
                </c:pt>
                <c:pt idx="39">
                  <c:v>58601</c:v>
                </c:pt>
                <c:pt idx="40">
                  <c:v>67242</c:v>
                </c:pt>
                <c:pt idx="41">
                  <c:v>58496</c:v>
                </c:pt>
                <c:pt idx="42">
                  <c:v>62326</c:v>
                </c:pt>
                <c:pt idx="43">
                  <c:v>66031</c:v>
                </c:pt>
                <c:pt idx="44">
                  <c:v>69293</c:v>
                </c:pt>
                <c:pt idx="45">
                  <c:v>66642</c:v>
                </c:pt>
                <c:pt idx="46">
                  <c:v>66658</c:v>
                </c:pt>
                <c:pt idx="47">
                  <c:v>74441</c:v>
                </c:pt>
                <c:pt idx="48">
                  <c:v>70496</c:v>
                </c:pt>
                <c:pt idx="49">
                  <c:v>71214</c:v>
                </c:pt>
                <c:pt idx="50">
                  <c:v>73977</c:v>
                </c:pt>
                <c:pt idx="51">
                  <c:v>72619</c:v>
                </c:pt>
                <c:pt idx="52">
                  <c:v>78013</c:v>
                </c:pt>
                <c:pt idx="53">
                  <c:v>82103</c:v>
                </c:pt>
                <c:pt idx="54">
                  <c:v>84526</c:v>
                </c:pt>
                <c:pt idx="55">
                  <c:v>82391</c:v>
                </c:pt>
                <c:pt idx="56">
                  <c:v>85717</c:v>
                </c:pt>
                <c:pt idx="57">
                  <c:v>89943</c:v>
                </c:pt>
                <c:pt idx="58">
                  <c:v>89191</c:v>
                </c:pt>
                <c:pt idx="59">
                  <c:v>96084</c:v>
                </c:pt>
                <c:pt idx="60">
                  <c:v>108182</c:v>
                </c:pt>
                <c:pt idx="61">
                  <c:v>95355</c:v>
                </c:pt>
                <c:pt idx="62">
                  <c:v>93737</c:v>
                </c:pt>
                <c:pt idx="63">
                  <c:v>103266</c:v>
                </c:pt>
                <c:pt idx="64">
                  <c:v>95156</c:v>
                </c:pt>
                <c:pt idx="65">
                  <c:v>99291</c:v>
                </c:pt>
                <c:pt idx="66">
                  <c:v>100106</c:v>
                </c:pt>
                <c:pt idx="67">
                  <c:v>102490</c:v>
                </c:pt>
                <c:pt idx="68">
                  <c:v>105242</c:v>
                </c:pt>
                <c:pt idx="69">
                  <c:v>105366</c:v>
                </c:pt>
                <c:pt idx="70">
                  <c:v>109224</c:v>
                </c:pt>
                <c:pt idx="71">
                  <c:v>108915</c:v>
                </c:pt>
                <c:pt idx="72">
                  <c:v>117579</c:v>
                </c:pt>
                <c:pt idx="73">
                  <c:v>115229</c:v>
                </c:pt>
                <c:pt idx="74">
                  <c:v>116608</c:v>
                </c:pt>
                <c:pt idx="75">
                  <c:v>121425</c:v>
                </c:pt>
                <c:pt idx="76">
                  <c:v>115169</c:v>
                </c:pt>
                <c:pt idx="77">
                  <c:v>132511</c:v>
                </c:pt>
                <c:pt idx="78">
                  <c:v>122157</c:v>
                </c:pt>
                <c:pt idx="79">
                  <c:v>130278</c:v>
                </c:pt>
                <c:pt idx="80">
                  <c:v>123973</c:v>
                </c:pt>
                <c:pt idx="81">
                  <c:v>127397</c:v>
                </c:pt>
                <c:pt idx="82">
                  <c:v>125738</c:v>
                </c:pt>
                <c:pt idx="83">
                  <c:v>143728</c:v>
                </c:pt>
                <c:pt idx="84">
                  <c:v>137659</c:v>
                </c:pt>
                <c:pt idx="85">
                  <c:v>134766</c:v>
                </c:pt>
                <c:pt idx="86">
                  <c:v>129851</c:v>
                </c:pt>
                <c:pt idx="87">
                  <c:v>132523</c:v>
                </c:pt>
                <c:pt idx="88">
                  <c:v>141842</c:v>
                </c:pt>
                <c:pt idx="89">
                  <c:v>137640</c:v>
                </c:pt>
                <c:pt idx="90">
                  <c:v>138816</c:v>
                </c:pt>
                <c:pt idx="91">
                  <c:v>146629</c:v>
                </c:pt>
                <c:pt idx="92">
                  <c:v>152134</c:v>
                </c:pt>
                <c:pt idx="93">
                  <c:v>163181</c:v>
                </c:pt>
                <c:pt idx="94">
                  <c:v>144989</c:v>
                </c:pt>
                <c:pt idx="95">
                  <c:v>147838</c:v>
                </c:pt>
                <c:pt idx="96">
                  <c:v>166178</c:v>
                </c:pt>
                <c:pt idx="97">
                  <c:v>154923</c:v>
                </c:pt>
                <c:pt idx="98">
                  <c:v>162186</c:v>
                </c:pt>
                <c:pt idx="99">
                  <c:v>152890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4FD0-9773-FDD22B31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11024"/>
        <c:axId val="1616896880"/>
      </c:lineChart>
      <c:catAx>
        <c:axId val="16169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896880"/>
        <c:crosses val="autoZero"/>
        <c:auto val="1"/>
        <c:lblAlgn val="ctr"/>
        <c:lblOffset val="100"/>
        <c:noMultiLvlLbl val="0"/>
      </c:catAx>
      <c:valAx>
        <c:axId val="1616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Sheet1!$F$5:$F$104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7-4D90-84FE-22B862681909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Sheet1!$N$5:$N$104</c:f>
              <c:numCache>
                <c:formatCode>General</c:formatCode>
                <c:ptCount val="100"/>
                <c:pt idx="0">
                  <c:v>2605</c:v>
                </c:pt>
                <c:pt idx="1">
                  <c:v>10317</c:v>
                </c:pt>
                <c:pt idx="2">
                  <c:v>23690</c:v>
                </c:pt>
                <c:pt idx="3">
                  <c:v>37598</c:v>
                </c:pt>
                <c:pt idx="4">
                  <c:v>61425</c:v>
                </c:pt>
                <c:pt idx="5">
                  <c:v>89855</c:v>
                </c:pt>
                <c:pt idx="6">
                  <c:v>121555</c:v>
                </c:pt>
                <c:pt idx="7">
                  <c:v>156223</c:v>
                </c:pt>
                <c:pt idx="8">
                  <c:v>198580</c:v>
                </c:pt>
                <c:pt idx="9">
                  <c:v>252882</c:v>
                </c:pt>
                <c:pt idx="10">
                  <c:v>317547</c:v>
                </c:pt>
                <c:pt idx="11">
                  <c:v>361412</c:v>
                </c:pt>
                <c:pt idx="12">
                  <c:v>423635</c:v>
                </c:pt>
                <c:pt idx="13">
                  <c:v>496326</c:v>
                </c:pt>
                <c:pt idx="14">
                  <c:v>567814</c:v>
                </c:pt>
                <c:pt idx="15">
                  <c:v>641319</c:v>
                </c:pt>
                <c:pt idx="16">
                  <c:v>722411</c:v>
                </c:pt>
                <c:pt idx="17">
                  <c:v>822812</c:v>
                </c:pt>
                <c:pt idx="18">
                  <c:v>886990</c:v>
                </c:pt>
                <c:pt idx="19">
                  <c:v>996052</c:v>
                </c:pt>
                <c:pt idx="20">
                  <c:v>1107198</c:v>
                </c:pt>
                <c:pt idx="21">
                  <c:v>1187947</c:v>
                </c:pt>
                <c:pt idx="22">
                  <c:v>1341990</c:v>
                </c:pt>
                <c:pt idx="23">
                  <c:v>1433777</c:v>
                </c:pt>
                <c:pt idx="24">
                  <c:v>1564442</c:v>
                </c:pt>
                <c:pt idx="25">
                  <c:v>1676909</c:v>
                </c:pt>
                <c:pt idx="26">
                  <c:v>1810382</c:v>
                </c:pt>
                <c:pt idx="27">
                  <c:v>1970912</c:v>
                </c:pt>
                <c:pt idx="28">
                  <c:v>2060866</c:v>
                </c:pt>
                <c:pt idx="29">
                  <c:v>2277100</c:v>
                </c:pt>
                <c:pt idx="30">
                  <c:v>2430113</c:v>
                </c:pt>
                <c:pt idx="31">
                  <c:v>2550415</c:v>
                </c:pt>
                <c:pt idx="32">
                  <c:v>2731042</c:v>
                </c:pt>
                <c:pt idx="33">
                  <c:v>2904689</c:v>
                </c:pt>
                <c:pt idx="34">
                  <c:v>3075001</c:v>
                </c:pt>
                <c:pt idx="35">
                  <c:v>3299590</c:v>
                </c:pt>
                <c:pt idx="36">
                  <c:v>3395483</c:v>
                </c:pt>
                <c:pt idx="37">
                  <c:v>3563508</c:v>
                </c:pt>
                <c:pt idx="38">
                  <c:v>3841963</c:v>
                </c:pt>
                <c:pt idx="39">
                  <c:v>4025360</c:v>
                </c:pt>
                <c:pt idx="40">
                  <c:v>4223624</c:v>
                </c:pt>
                <c:pt idx="41">
                  <c:v>4414078</c:v>
                </c:pt>
                <c:pt idx="42">
                  <c:v>4636720</c:v>
                </c:pt>
                <c:pt idx="43">
                  <c:v>4868191</c:v>
                </c:pt>
                <c:pt idx="44">
                  <c:v>5119627</c:v>
                </c:pt>
                <c:pt idx="45">
                  <c:v>5264055</c:v>
                </c:pt>
                <c:pt idx="46">
                  <c:v>5530689</c:v>
                </c:pt>
                <c:pt idx="47">
                  <c:v>5760640</c:v>
                </c:pt>
                <c:pt idx="48">
                  <c:v>6062716</c:v>
                </c:pt>
                <c:pt idx="49">
                  <c:v>6231590</c:v>
                </c:pt>
                <c:pt idx="50">
                  <c:v>6490580</c:v>
                </c:pt>
                <c:pt idx="51">
                  <c:v>6635392</c:v>
                </c:pt>
                <c:pt idx="52">
                  <c:v>6950157</c:v>
                </c:pt>
                <c:pt idx="53">
                  <c:v>7265916</c:v>
                </c:pt>
                <c:pt idx="54">
                  <c:v>7563087</c:v>
                </c:pt>
                <c:pt idx="55">
                  <c:v>7792966</c:v>
                </c:pt>
                <c:pt idx="56">
                  <c:v>8130770</c:v>
                </c:pt>
                <c:pt idx="57">
                  <c:v>8401473</c:v>
                </c:pt>
                <c:pt idx="58">
                  <c:v>8660451</c:v>
                </c:pt>
                <c:pt idx="59">
                  <c:v>9021322</c:v>
                </c:pt>
                <c:pt idx="60">
                  <c:v>9220324</c:v>
                </c:pt>
                <c:pt idx="61">
                  <c:v>9613523</c:v>
                </c:pt>
                <c:pt idx="62">
                  <c:v>9933615</c:v>
                </c:pt>
                <c:pt idx="63">
                  <c:v>10337060</c:v>
                </c:pt>
                <c:pt idx="64">
                  <c:v>10526139</c:v>
                </c:pt>
                <c:pt idx="65">
                  <c:v>10968083</c:v>
                </c:pt>
                <c:pt idx="66">
                  <c:v>11088459</c:v>
                </c:pt>
                <c:pt idx="67">
                  <c:v>11499130</c:v>
                </c:pt>
                <c:pt idx="68">
                  <c:v>11906989</c:v>
                </c:pt>
                <c:pt idx="69">
                  <c:v>12293551</c:v>
                </c:pt>
                <c:pt idx="70">
                  <c:v>12706860</c:v>
                </c:pt>
                <c:pt idx="71">
                  <c:v>13061244</c:v>
                </c:pt>
                <c:pt idx="72">
                  <c:v>13347649</c:v>
                </c:pt>
                <c:pt idx="73">
                  <c:v>13602318</c:v>
                </c:pt>
                <c:pt idx="74">
                  <c:v>14047545</c:v>
                </c:pt>
                <c:pt idx="75">
                  <c:v>14392389</c:v>
                </c:pt>
                <c:pt idx="76">
                  <c:v>14800193</c:v>
                </c:pt>
                <c:pt idx="77">
                  <c:v>15370739</c:v>
                </c:pt>
                <c:pt idx="78">
                  <c:v>15778063</c:v>
                </c:pt>
                <c:pt idx="79">
                  <c:v>16119985</c:v>
                </c:pt>
                <c:pt idx="80">
                  <c:v>16278295</c:v>
                </c:pt>
                <c:pt idx="81">
                  <c:v>16670985</c:v>
                </c:pt>
                <c:pt idx="82">
                  <c:v>17315940</c:v>
                </c:pt>
                <c:pt idx="83">
                  <c:v>17562455</c:v>
                </c:pt>
                <c:pt idx="84">
                  <c:v>17921884</c:v>
                </c:pt>
                <c:pt idx="85">
                  <c:v>18409107</c:v>
                </c:pt>
                <c:pt idx="86">
                  <c:v>18916090</c:v>
                </c:pt>
                <c:pt idx="87">
                  <c:v>19505115</c:v>
                </c:pt>
                <c:pt idx="88">
                  <c:v>19687116</c:v>
                </c:pt>
                <c:pt idx="89">
                  <c:v>20162459</c:v>
                </c:pt>
                <c:pt idx="90">
                  <c:v>20250375</c:v>
                </c:pt>
                <c:pt idx="91">
                  <c:v>21383008</c:v>
                </c:pt>
                <c:pt idx="92">
                  <c:v>21486840</c:v>
                </c:pt>
                <c:pt idx="93">
                  <c:v>22209204</c:v>
                </c:pt>
                <c:pt idx="94">
                  <c:v>22564946</c:v>
                </c:pt>
                <c:pt idx="95">
                  <c:v>23048774</c:v>
                </c:pt>
                <c:pt idx="96">
                  <c:v>23707208</c:v>
                </c:pt>
                <c:pt idx="97">
                  <c:v>24084793</c:v>
                </c:pt>
                <c:pt idx="98">
                  <c:v>24306269</c:v>
                </c:pt>
                <c:pt idx="99">
                  <c:v>24924339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7-4D90-84FE-22B862681909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Sheet1!$V$5:$V$104</c:f>
              <c:numCache>
                <c:formatCode>General</c:formatCode>
                <c:ptCount val="100"/>
                <c:pt idx="0">
                  <c:v>567</c:v>
                </c:pt>
                <c:pt idx="1">
                  <c:v>1356</c:v>
                </c:pt>
                <c:pt idx="2">
                  <c:v>2196</c:v>
                </c:pt>
                <c:pt idx="3">
                  <c:v>3122</c:v>
                </c:pt>
                <c:pt idx="4">
                  <c:v>4044</c:v>
                </c:pt>
                <c:pt idx="5">
                  <c:v>4975</c:v>
                </c:pt>
                <c:pt idx="6">
                  <c:v>6024</c:v>
                </c:pt>
                <c:pt idx="7">
                  <c:v>7035</c:v>
                </c:pt>
                <c:pt idx="8">
                  <c:v>8095</c:v>
                </c:pt>
                <c:pt idx="9">
                  <c:v>9103</c:v>
                </c:pt>
                <c:pt idx="10">
                  <c:v>10171</c:v>
                </c:pt>
                <c:pt idx="11">
                  <c:v>11281</c:v>
                </c:pt>
                <c:pt idx="12">
                  <c:v>12369</c:v>
                </c:pt>
                <c:pt idx="13">
                  <c:v>13421</c:v>
                </c:pt>
                <c:pt idx="14">
                  <c:v>14522</c:v>
                </c:pt>
                <c:pt idx="15">
                  <c:v>15688</c:v>
                </c:pt>
                <c:pt idx="16">
                  <c:v>16714</c:v>
                </c:pt>
                <c:pt idx="17">
                  <c:v>17947</c:v>
                </c:pt>
                <c:pt idx="18">
                  <c:v>19063</c:v>
                </c:pt>
                <c:pt idx="19">
                  <c:v>20170</c:v>
                </c:pt>
                <c:pt idx="20">
                  <c:v>21318</c:v>
                </c:pt>
                <c:pt idx="21">
                  <c:v>22477</c:v>
                </c:pt>
                <c:pt idx="22">
                  <c:v>23644</c:v>
                </c:pt>
                <c:pt idx="23">
                  <c:v>24841</c:v>
                </c:pt>
                <c:pt idx="24">
                  <c:v>26029</c:v>
                </c:pt>
                <c:pt idx="25">
                  <c:v>27221</c:v>
                </c:pt>
                <c:pt idx="26">
                  <c:v>28471</c:v>
                </c:pt>
                <c:pt idx="27">
                  <c:v>29710</c:v>
                </c:pt>
                <c:pt idx="28">
                  <c:v>30836</c:v>
                </c:pt>
                <c:pt idx="29">
                  <c:v>32159</c:v>
                </c:pt>
                <c:pt idx="30">
                  <c:v>33259</c:v>
                </c:pt>
                <c:pt idx="31">
                  <c:v>34530</c:v>
                </c:pt>
                <c:pt idx="32">
                  <c:v>35675</c:v>
                </c:pt>
                <c:pt idx="33">
                  <c:v>36898</c:v>
                </c:pt>
                <c:pt idx="34">
                  <c:v>38119</c:v>
                </c:pt>
                <c:pt idx="35">
                  <c:v>39351</c:v>
                </c:pt>
                <c:pt idx="36">
                  <c:v>40590</c:v>
                </c:pt>
                <c:pt idx="37">
                  <c:v>41751</c:v>
                </c:pt>
                <c:pt idx="38">
                  <c:v>43171</c:v>
                </c:pt>
                <c:pt idx="39">
                  <c:v>44340</c:v>
                </c:pt>
                <c:pt idx="40">
                  <c:v>45588</c:v>
                </c:pt>
                <c:pt idx="41">
                  <c:v>46698</c:v>
                </c:pt>
                <c:pt idx="42">
                  <c:v>48050</c:v>
                </c:pt>
                <c:pt idx="43">
                  <c:v>49405</c:v>
                </c:pt>
                <c:pt idx="44">
                  <c:v>50605</c:v>
                </c:pt>
                <c:pt idx="45">
                  <c:v>52016</c:v>
                </c:pt>
                <c:pt idx="46">
                  <c:v>53227</c:v>
                </c:pt>
                <c:pt idx="47">
                  <c:v>54606</c:v>
                </c:pt>
                <c:pt idx="48">
                  <c:v>55838</c:v>
                </c:pt>
                <c:pt idx="49">
                  <c:v>57114</c:v>
                </c:pt>
                <c:pt idx="50">
                  <c:v>58431</c:v>
                </c:pt>
                <c:pt idx="51">
                  <c:v>59726</c:v>
                </c:pt>
                <c:pt idx="52">
                  <c:v>60915</c:v>
                </c:pt>
                <c:pt idx="53">
                  <c:v>62334</c:v>
                </c:pt>
                <c:pt idx="54">
                  <c:v>63630</c:v>
                </c:pt>
                <c:pt idx="55">
                  <c:v>64846</c:v>
                </c:pt>
                <c:pt idx="56">
                  <c:v>66199</c:v>
                </c:pt>
                <c:pt idx="57">
                  <c:v>67551</c:v>
                </c:pt>
                <c:pt idx="58">
                  <c:v>68850</c:v>
                </c:pt>
                <c:pt idx="59">
                  <c:v>70166</c:v>
                </c:pt>
                <c:pt idx="60">
                  <c:v>71390</c:v>
                </c:pt>
                <c:pt idx="61">
                  <c:v>72701</c:v>
                </c:pt>
                <c:pt idx="62">
                  <c:v>74079</c:v>
                </c:pt>
                <c:pt idx="63">
                  <c:v>75482</c:v>
                </c:pt>
                <c:pt idx="64">
                  <c:v>76760</c:v>
                </c:pt>
                <c:pt idx="65">
                  <c:v>78072</c:v>
                </c:pt>
                <c:pt idx="66">
                  <c:v>79364</c:v>
                </c:pt>
                <c:pt idx="67">
                  <c:v>80630</c:v>
                </c:pt>
                <c:pt idx="68">
                  <c:v>81984</c:v>
                </c:pt>
                <c:pt idx="69">
                  <c:v>83382</c:v>
                </c:pt>
                <c:pt idx="70">
                  <c:v>84558</c:v>
                </c:pt>
                <c:pt idx="71">
                  <c:v>86048</c:v>
                </c:pt>
                <c:pt idx="72">
                  <c:v>87240</c:v>
                </c:pt>
                <c:pt idx="73">
                  <c:v>88625</c:v>
                </c:pt>
                <c:pt idx="74">
                  <c:v>90070</c:v>
                </c:pt>
                <c:pt idx="75">
                  <c:v>91336</c:v>
                </c:pt>
                <c:pt idx="76">
                  <c:v>92515</c:v>
                </c:pt>
                <c:pt idx="77">
                  <c:v>93957</c:v>
                </c:pt>
                <c:pt idx="78">
                  <c:v>95421</c:v>
                </c:pt>
                <c:pt idx="79">
                  <c:v>96630</c:v>
                </c:pt>
                <c:pt idx="80">
                  <c:v>97902</c:v>
                </c:pt>
                <c:pt idx="81">
                  <c:v>99282</c:v>
                </c:pt>
                <c:pt idx="82">
                  <c:v>100552</c:v>
                </c:pt>
                <c:pt idx="83">
                  <c:v>102037</c:v>
                </c:pt>
                <c:pt idx="84">
                  <c:v>103465</c:v>
                </c:pt>
                <c:pt idx="85">
                  <c:v>104879</c:v>
                </c:pt>
                <c:pt idx="86">
                  <c:v>106138</c:v>
                </c:pt>
                <c:pt idx="87">
                  <c:v>107654</c:v>
                </c:pt>
                <c:pt idx="88">
                  <c:v>108955</c:v>
                </c:pt>
                <c:pt idx="89">
                  <c:v>110166</c:v>
                </c:pt>
                <c:pt idx="90">
                  <c:v>111603</c:v>
                </c:pt>
                <c:pt idx="91">
                  <c:v>113049</c:v>
                </c:pt>
                <c:pt idx="92">
                  <c:v>114511</c:v>
                </c:pt>
                <c:pt idx="93">
                  <c:v>115820</c:v>
                </c:pt>
                <c:pt idx="94">
                  <c:v>117129</c:v>
                </c:pt>
                <c:pt idx="95">
                  <c:v>118562</c:v>
                </c:pt>
                <c:pt idx="96">
                  <c:v>120105</c:v>
                </c:pt>
                <c:pt idx="97">
                  <c:v>121452</c:v>
                </c:pt>
                <c:pt idx="98">
                  <c:v>122768</c:v>
                </c:pt>
                <c:pt idx="99">
                  <c:v>124325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7-4D90-84FE-22B862681909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Sheet1!$AD$5:$AD$104</c:f>
              <c:numCache>
                <c:formatCode>General</c:formatCode>
                <c:ptCount val="100"/>
                <c:pt idx="0">
                  <c:v>365</c:v>
                </c:pt>
                <c:pt idx="1">
                  <c:v>918</c:v>
                </c:pt>
                <c:pt idx="2">
                  <c:v>1581</c:v>
                </c:pt>
                <c:pt idx="3">
                  <c:v>2337</c:v>
                </c:pt>
                <c:pt idx="4">
                  <c:v>2410</c:v>
                </c:pt>
                <c:pt idx="5">
                  <c:v>3514</c:v>
                </c:pt>
                <c:pt idx="6">
                  <c:v>4147</c:v>
                </c:pt>
                <c:pt idx="7">
                  <c:v>4492</c:v>
                </c:pt>
                <c:pt idx="8">
                  <c:v>5709</c:v>
                </c:pt>
                <c:pt idx="9">
                  <c:v>6417</c:v>
                </c:pt>
                <c:pt idx="10">
                  <c:v>6847</c:v>
                </c:pt>
                <c:pt idx="11">
                  <c:v>8407</c:v>
                </c:pt>
                <c:pt idx="12">
                  <c:v>7275</c:v>
                </c:pt>
                <c:pt idx="13">
                  <c:v>9371</c:v>
                </c:pt>
                <c:pt idx="14">
                  <c:v>8423</c:v>
                </c:pt>
                <c:pt idx="15">
                  <c:v>9397</c:v>
                </c:pt>
                <c:pt idx="16">
                  <c:v>12186</c:v>
                </c:pt>
                <c:pt idx="17">
                  <c:v>10615</c:v>
                </c:pt>
                <c:pt idx="18">
                  <c:v>14459</c:v>
                </c:pt>
                <c:pt idx="19">
                  <c:v>12476</c:v>
                </c:pt>
                <c:pt idx="20">
                  <c:v>13947</c:v>
                </c:pt>
                <c:pt idx="21">
                  <c:v>13765</c:v>
                </c:pt>
                <c:pt idx="22">
                  <c:v>15578</c:v>
                </c:pt>
                <c:pt idx="23">
                  <c:v>14189</c:v>
                </c:pt>
                <c:pt idx="24">
                  <c:v>17485</c:v>
                </c:pt>
                <c:pt idx="25">
                  <c:v>18503</c:v>
                </c:pt>
                <c:pt idx="26">
                  <c:v>19230</c:v>
                </c:pt>
                <c:pt idx="27">
                  <c:v>20303</c:v>
                </c:pt>
                <c:pt idx="28">
                  <c:v>19340</c:v>
                </c:pt>
                <c:pt idx="29">
                  <c:v>22186</c:v>
                </c:pt>
                <c:pt idx="30">
                  <c:v>21707</c:v>
                </c:pt>
                <c:pt idx="31">
                  <c:v>21605</c:v>
                </c:pt>
                <c:pt idx="32">
                  <c:v>22555</c:v>
                </c:pt>
                <c:pt idx="33">
                  <c:v>26632</c:v>
                </c:pt>
                <c:pt idx="34">
                  <c:v>25558</c:v>
                </c:pt>
                <c:pt idx="35">
                  <c:v>26952</c:v>
                </c:pt>
                <c:pt idx="36">
                  <c:v>29379</c:v>
                </c:pt>
                <c:pt idx="37">
                  <c:v>23515</c:v>
                </c:pt>
                <c:pt idx="38">
                  <c:v>29081</c:v>
                </c:pt>
                <c:pt idx="39">
                  <c:v>32094</c:v>
                </c:pt>
                <c:pt idx="40">
                  <c:v>34417</c:v>
                </c:pt>
                <c:pt idx="41">
                  <c:v>29481</c:v>
                </c:pt>
                <c:pt idx="42">
                  <c:v>32447</c:v>
                </c:pt>
                <c:pt idx="43">
                  <c:v>34646</c:v>
                </c:pt>
                <c:pt idx="44">
                  <c:v>37800</c:v>
                </c:pt>
                <c:pt idx="45">
                  <c:v>35902</c:v>
                </c:pt>
                <c:pt idx="46">
                  <c:v>37435</c:v>
                </c:pt>
                <c:pt idx="47">
                  <c:v>34152</c:v>
                </c:pt>
                <c:pt idx="48">
                  <c:v>34461</c:v>
                </c:pt>
                <c:pt idx="49">
                  <c:v>38993</c:v>
                </c:pt>
                <c:pt idx="50">
                  <c:v>39530</c:v>
                </c:pt>
                <c:pt idx="51">
                  <c:v>37601</c:v>
                </c:pt>
                <c:pt idx="52">
                  <c:v>38231</c:v>
                </c:pt>
                <c:pt idx="53">
                  <c:v>47493</c:v>
                </c:pt>
                <c:pt idx="54">
                  <c:v>40315</c:v>
                </c:pt>
                <c:pt idx="55">
                  <c:v>42965</c:v>
                </c:pt>
                <c:pt idx="56">
                  <c:v>45643</c:v>
                </c:pt>
                <c:pt idx="57">
                  <c:v>46411</c:v>
                </c:pt>
                <c:pt idx="58">
                  <c:v>46727</c:v>
                </c:pt>
                <c:pt idx="59">
                  <c:v>51827</c:v>
                </c:pt>
                <c:pt idx="60">
                  <c:v>60572</c:v>
                </c:pt>
                <c:pt idx="61">
                  <c:v>49254</c:v>
                </c:pt>
                <c:pt idx="62">
                  <c:v>50352</c:v>
                </c:pt>
                <c:pt idx="63">
                  <c:v>53391</c:v>
                </c:pt>
                <c:pt idx="64">
                  <c:v>47777</c:v>
                </c:pt>
                <c:pt idx="65">
                  <c:v>52898</c:v>
                </c:pt>
                <c:pt idx="66">
                  <c:v>48519</c:v>
                </c:pt>
                <c:pt idx="67">
                  <c:v>58087</c:v>
                </c:pt>
                <c:pt idx="68">
                  <c:v>50158</c:v>
                </c:pt>
                <c:pt idx="69">
                  <c:v>50744</c:v>
                </c:pt>
                <c:pt idx="70">
                  <c:v>54734</c:v>
                </c:pt>
                <c:pt idx="71">
                  <c:v>58221</c:v>
                </c:pt>
                <c:pt idx="72">
                  <c:v>57507</c:v>
                </c:pt>
                <c:pt idx="73">
                  <c:v>58806</c:v>
                </c:pt>
                <c:pt idx="74">
                  <c:v>54673</c:v>
                </c:pt>
                <c:pt idx="75">
                  <c:v>62008</c:v>
                </c:pt>
                <c:pt idx="76">
                  <c:v>59949</c:v>
                </c:pt>
                <c:pt idx="77">
                  <c:v>75897</c:v>
                </c:pt>
                <c:pt idx="78">
                  <c:v>65330</c:v>
                </c:pt>
                <c:pt idx="79">
                  <c:v>77819</c:v>
                </c:pt>
                <c:pt idx="80">
                  <c:v>65729</c:v>
                </c:pt>
                <c:pt idx="81">
                  <c:v>70603</c:v>
                </c:pt>
                <c:pt idx="82">
                  <c:v>69851</c:v>
                </c:pt>
                <c:pt idx="83">
                  <c:v>73772</c:v>
                </c:pt>
                <c:pt idx="84">
                  <c:v>71742</c:v>
                </c:pt>
                <c:pt idx="85">
                  <c:v>71422</c:v>
                </c:pt>
                <c:pt idx="86">
                  <c:v>68644</c:v>
                </c:pt>
                <c:pt idx="87">
                  <c:v>64538</c:v>
                </c:pt>
                <c:pt idx="88">
                  <c:v>76319</c:v>
                </c:pt>
                <c:pt idx="89">
                  <c:v>67993</c:v>
                </c:pt>
                <c:pt idx="90">
                  <c:v>70524</c:v>
                </c:pt>
                <c:pt idx="91">
                  <c:v>80894</c:v>
                </c:pt>
                <c:pt idx="92">
                  <c:v>80802</c:v>
                </c:pt>
                <c:pt idx="93">
                  <c:v>80773</c:v>
                </c:pt>
                <c:pt idx="94">
                  <c:v>73229</c:v>
                </c:pt>
                <c:pt idx="95">
                  <c:v>82197</c:v>
                </c:pt>
                <c:pt idx="96">
                  <c:v>80570</c:v>
                </c:pt>
                <c:pt idx="97">
                  <c:v>76965</c:v>
                </c:pt>
                <c:pt idx="98">
                  <c:v>85164</c:v>
                </c:pt>
                <c:pt idx="99">
                  <c:v>80822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7-4D90-84FE-22B86268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34512"/>
        <c:axId val="1457529936"/>
      </c:lineChart>
      <c:catAx>
        <c:axId val="14575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529936"/>
        <c:crosses val="autoZero"/>
        <c:auto val="1"/>
        <c:lblAlgn val="ctr"/>
        <c:lblOffset val="100"/>
        <c:noMultiLvlLbl val="0"/>
      </c:catAx>
      <c:valAx>
        <c:axId val="14575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5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Sheet1!$G$5:$G$104</c:f>
              <c:numCache>
                <c:formatCode>General</c:formatCode>
                <c:ptCount val="100"/>
                <c:pt idx="0">
                  <c:v>109200</c:v>
                </c:pt>
                <c:pt idx="1">
                  <c:v>506300</c:v>
                </c:pt>
                <c:pt idx="2">
                  <c:v>954000</c:v>
                </c:pt>
                <c:pt idx="3">
                  <c:v>284200</c:v>
                </c:pt>
                <c:pt idx="4">
                  <c:v>990000</c:v>
                </c:pt>
                <c:pt idx="5">
                  <c:v>273200</c:v>
                </c:pt>
                <c:pt idx="6">
                  <c:v>228400</c:v>
                </c:pt>
                <c:pt idx="7">
                  <c:v>317000</c:v>
                </c:pt>
                <c:pt idx="8">
                  <c:v>369200</c:v>
                </c:pt>
                <c:pt idx="9">
                  <c:v>451300</c:v>
                </c:pt>
                <c:pt idx="10">
                  <c:v>550700</c:v>
                </c:pt>
                <c:pt idx="11">
                  <c:v>686100</c:v>
                </c:pt>
                <c:pt idx="12">
                  <c:v>748000</c:v>
                </c:pt>
                <c:pt idx="13">
                  <c:v>1329000</c:v>
                </c:pt>
                <c:pt idx="14">
                  <c:v>1004600</c:v>
                </c:pt>
                <c:pt idx="15">
                  <c:v>2946000</c:v>
                </c:pt>
                <c:pt idx="16">
                  <c:v>1263100</c:v>
                </c:pt>
                <c:pt idx="17">
                  <c:v>1441300</c:v>
                </c:pt>
                <c:pt idx="18">
                  <c:v>1688700</c:v>
                </c:pt>
                <c:pt idx="19">
                  <c:v>2165700</c:v>
                </c:pt>
                <c:pt idx="20">
                  <c:v>2817400</c:v>
                </c:pt>
                <c:pt idx="21">
                  <c:v>2274900</c:v>
                </c:pt>
                <c:pt idx="22">
                  <c:v>5355900</c:v>
                </c:pt>
                <c:pt idx="23">
                  <c:v>3467900</c:v>
                </c:pt>
                <c:pt idx="24">
                  <c:v>3633800</c:v>
                </c:pt>
                <c:pt idx="25">
                  <c:v>6623300</c:v>
                </c:pt>
                <c:pt idx="26">
                  <c:v>3558600</c:v>
                </c:pt>
                <c:pt idx="27">
                  <c:v>3798100</c:v>
                </c:pt>
                <c:pt idx="28">
                  <c:v>5196800</c:v>
                </c:pt>
                <c:pt idx="29">
                  <c:v>4095800</c:v>
                </c:pt>
                <c:pt idx="30">
                  <c:v>5270700</c:v>
                </c:pt>
                <c:pt idx="31">
                  <c:v>6130700</c:v>
                </c:pt>
                <c:pt idx="32">
                  <c:v>6992300</c:v>
                </c:pt>
                <c:pt idx="33">
                  <c:v>5610800</c:v>
                </c:pt>
                <c:pt idx="34">
                  <c:v>6695000</c:v>
                </c:pt>
                <c:pt idx="35">
                  <c:v>5610700</c:v>
                </c:pt>
                <c:pt idx="36">
                  <c:v>17830300</c:v>
                </c:pt>
                <c:pt idx="37">
                  <c:v>8948400</c:v>
                </c:pt>
                <c:pt idx="38">
                  <c:v>9626700</c:v>
                </c:pt>
                <c:pt idx="39">
                  <c:v>7183300</c:v>
                </c:pt>
                <c:pt idx="40">
                  <c:v>7867600</c:v>
                </c:pt>
                <c:pt idx="41">
                  <c:v>8349900</c:v>
                </c:pt>
                <c:pt idx="42">
                  <c:v>8729400</c:v>
                </c:pt>
                <c:pt idx="43">
                  <c:v>9505000</c:v>
                </c:pt>
                <c:pt idx="44">
                  <c:v>9299400</c:v>
                </c:pt>
                <c:pt idx="45">
                  <c:v>9221400</c:v>
                </c:pt>
                <c:pt idx="46">
                  <c:v>10041600</c:v>
                </c:pt>
                <c:pt idx="47">
                  <c:v>10053400</c:v>
                </c:pt>
                <c:pt idx="48">
                  <c:v>11322800</c:v>
                </c:pt>
                <c:pt idx="49">
                  <c:v>12358700</c:v>
                </c:pt>
                <c:pt idx="50">
                  <c:v>14125100</c:v>
                </c:pt>
                <c:pt idx="51">
                  <c:v>11653200</c:v>
                </c:pt>
                <c:pt idx="52">
                  <c:v>12137200</c:v>
                </c:pt>
                <c:pt idx="53">
                  <c:v>13914600</c:v>
                </c:pt>
                <c:pt idx="54">
                  <c:v>14163000</c:v>
                </c:pt>
                <c:pt idx="55">
                  <c:v>13538300</c:v>
                </c:pt>
                <c:pt idx="56">
                  <c:v>14797700</c:v>
                </c:pt>
                <c:pt idx="57">
                  <c:v>14880400</c:v>
                </c:pt>
                <c:pt idx="58">
                  <c:v>15691400</c:v>
                </c:pt>
                <c:pt idx="59">
                  <c:v>16834100</c:v>
                </c:pt>
                <c:pt idx="60">
                  <c:v>16510200</c:v>
                </c:pt>
                <c:pt idx="61">
                  <c:v>28436500</c:v>
                </c:pt>
                <c:pt idx="62">
                  <c:v>30312900</c:v>
                </c:pt>
                <c:pt idx="63">
                  <c:v>45715000</c:v>
                </c:pt>
                <c:pt idx="64">
                  <c:v>43999400</c:v>
                </c:pt>
                <c:pt idx="65">
                  <c:v>39914000</c:v>
                </c:pt>
                <c:pt idx="66">
                  <c:v>22947200</c:v>
                </c:pt>
                <c:pt idx="67">
                  <c:v>26389500</c:v>
                </c:pt>
                <c:pt idx="68">
                  <c:v>53890700</c:v>
                </c:pt>
                <c:pt idx="69">
                  <c:v>25032000</c:v>
                </c:pt>
                <c:pt idx="70">
                  <c:v>45663100</c:v>
                </c:pt>
                <c:pt idx="71">
                  <c:v>24983800</c:v>
                </c:pt>
                <c:pt idx="72">
                  <c:v>24281800</c:v>
                </c:pt>
                <c:pt idx="73">
                  <c:v>23201100</c:v>
                </c:pt>
                <c:pt idx="74">
                  <c:v>24698500</c:v>
                </c:pt>
                <c:pt idx="75">
                  <c:v>25345300</c:v>
                </c:pt>
                <c:pt idx="76">
                  <c:v>25602200</c:v>
                </c:pt>
                <c:pt idx="77">
                  <c:v>26588600</c:v>
                </c:pt>
                <c:pt idx="78">
                  <c:v>28017500</c:v>
                </c:pt>
                <c:pt idx="79">
                  <c:v>29565900</c:v>
                </c:pt>
                <c:pt idx="80">
                  <c:v>29793900</c:v>
                </c:pt>
                <c:pt idx="81">
                  <c:v>30780800</c:v>
                </c:pt>
                <c:pt idx="82">
                  <c:v>30172800</c:v>
                </c:pt>
                <c:pt idx="83">
                  <c:v>30734300</c:v>
                </c:pt>
                <c:pt idx="84">
                  <c:v>31847300</c:v>
                </c:pt>
                <c:pt idx="85">
                  <c:v>33087500</c:v>
                </c:pt>
                <c:pt idx="86">
                  <c:v>33240700</c:v>
                </c:pt>
                <c:pt idx="87">
                  <c:v>34704500</c:v>
                </c:pt>
                <c:pt idx="88">
                  <c:v>37983000</c:v>
                </c:pt>
                <c:pt idx="89">
                  <c:v>36897800</c:v>
                </c:pt>
                <c:pt idx="90">
                  <c:v>36271300</c:v>
                </c:pt>
                <c:pt idx="91">
                  <c:v>54727900</c:v>
                </c:pt>
                <c:pt idx="92">
                  <c:v>42607000</c:v>
                </c:pt>
                <c:pt idx="93">
                  <c:v>39548200</c:v>
                </c:pt>
                <c:pt idx="94">
                  <c:v>40112700</c:v>
                </c:pt>
                <c:pt idx="95">
                  <c:v>42433000</c:v>
                </c:pt>
                <c:pt idx="96">
                  <c:v>43673100</c:v>
                </c:pt>
                <c:pt idx="97">
                  <c:v>42805200</c:v>
                </c:pt>
                <c:pt idx="98">
                  <c:v>41650000</c:v>
                </c:pt>
                <c:pt idx="99">
                  <c:v>42142700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B-4E4E-8B97-FC37252D5AFA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Sheet1!$O$5:$O$104</c:f>
              <c:numCache>
                <c:formatCode>General</c:formatCode>
                <c:ptCount val="100"/>
                <c:pt idx="0">
                  <c:v>90700</c:v>
                </c:pt>
                <c:pt idx="1">
                  <c:v>351800</c:v>
                </c:pt>
                <c:pt idx="2">
                  <c:v>1192200</c:v>
                </c:pt>
                <c:pt idx="3">
                  <c:v>1484700</c:v>
                </c:pt>
                <c:pt idx="4">
                  <c:v>253900</c:v>
                </c:pt>
                <c:pt idx="5">
                  <c:v>416700</c:v>
                </c:pt>
                <c:pt idx="6">
                  <c:v>122800</c:v>
                </c:pt>
                <c:pt idx="7">
                  <c:v>144800</c:v>
                </c:pt>
                <c:pt idx="8">
                  <c:v>186800</c:v>
                </c:pt>
                <c:pt idx="9">
                  <c:v>231500</c:v>
                </c:pt>
                <c:pt idx="10">
                  <c:v>289800</c:v>
                </c:pt>
                <c:pt idx="11">
                  <c:v>329300</c:v>
                </c:pt>
                <c:pt idx="12">
                  <c:v>387800</c:v>
                </c:pt>
                <c:pt idx="13">
                  <c:v>2247900</c:v>
                </c:pt>
                <c:pt idx="14">
                  <c:v>543700</c:v>
                </c:pt>
                <c:pt idx="15">
                  <c:v>607100</c:v>
                </c:pt>
                <c:pt idx="16">
                  <c:v>698100</c:v>
                </c:pt>
                <c:pt idx="17">
                  <c:v>749300</c:v>
                </c:pt>
                <c:pt idx="18">
                  <c:v>798800</c:v>
                </c:pt>
                <c:pt idx="19">
                  <c:v>895900</c:v>
                </c:pt>
                <c:pt idx="20">
                  <c:v>997300</c:v>
                </c:pt>
                <c:pt idx="21">
                  <c:v>1157400</c:v>
                </c:pt>
                <c:pt idx="22">
                  <c:v>1232800</c:v>
                </c:pt>
                <c:pt idx="23">
                  <c:v>1298900</c:v>
                </c:pt>
                <c:pt idx="24">
                  <c:v>1807500</c:v>
                </c:pt>
                <c:pt idx="25">
                  <c:v>2647400</c:v>
                </c:pt>
                <c:pt idx="26">
                  <c:v>1628500</c:v>
                </c:pt>
                <c:pt idx="27">
                  <c:v>1773100</c:v>
                </c:pt>
                <c:pt idx="28">
                  <c:v>1842400</c:v>
                </c:pt>
                <c:pt idx="29">
                  <c:v>2064400</c:v>
                </c:pt>
                <c:pt idx="30">
                  <c:v>2178600</c:v>
                </c:pt>
                <c:pt idx="31">
                  <c:v>2321500</c:v>
                </c:pt>
                <c:pt idx="32">
                  <c:v>2464300</c:v>
                </c:pt>
                <c:pt idx="33">
                  <c:v>3755500</c:v>
                </c:pt>
                <c:pt idx="34">
                  <c:v>2764400</c:v>
                </c:pt>
                <c:pt idx="35">
                  <c:v>6500800</c:v>
                </c:pt>
                <c:pt idx="36">
                  <c:v>3379900</c:v>
                </c:pt>
                <c:pt idx="37">
                  <c:v>4413100</c:v>
                </c:pt>
                <c:pt idx="38">
                  <c:v>3662500</c:v>
                </c:pt>
                <c:pt idx="39">
                  <c:v>4557200</c:v>
                </c:pt>
                <c:pt idx="40">
                  <c:v>3821500</c:v>
                </c:pt>
                <c:pt idx="41">
                  <c:v>4489100</c:v>
                </c:pt>
                <c:pt idx="42">
                  <c:v>4228300</c:v>
                </c:pt>
                <c:pt idx="43">
                  <c:v>5608700</c:v>
                </c:pt>
                <c:pt idx="44">
                  <c:v>4850800</c:v>
                </c:pt>
                <c:pt idx="45">
                  <c:v>5346500</c:v>
                </c:pt>
                <c:pt idx="46">
                  <c:v>5428300</c:v>
                </c:pt>
                <c:pt idx="47">
                  <c:v>5298000</c:v>
                </c:pt>
                <c:pt idx="48">
                  <c:v>6034900</c:v>
                </c:pt>
                <c:pt idx="49">
                  <c:v>5623300</c:v>
                </c:pt>
                <c:pt idx="50">
                  <c:v>6666700</c:v>
                </c:pt>
                <c:pt idx="51">
                  <c:v>6387400</c:v>
                </c:pt>
                <c:pt idx="52">
                  <c:v>6777300</c:v>
                </c:pt>
                <c:pt idx="53">
                  <c:v>9735100</c:v>
                </c:pt>
                <c:pt idx="54">
                  <c:v>8995200</c:v>
                </c:pt>
                <c:pt idx="55">
                  <c:v>8042800</c:v>
                </c:pt>
                <c:pt idx="56">
                  <c:v>7944300</c:v>
                </c:pt>
                <c:pt idx="57">
                  <c:v>7937000</c:v>
                </c:pt>
                <c:pt idx="58">
                  <c:v>11464700</c:v>
                </c:pt>
                <c:pt idx="59">
                  <c:v>8863500</c:v>
                </c:pt>
                <c:pt idx="60">
                  <c:v>8460500</c:v>
                </c:pt>
                <c:pt idx="61">
                  <c:v>12680600</c:v>
                </c:pt>
                <c:pt idx="62">
                  <c:v>12822200</c:v>
                </c:pt>
                <c:pt idx="63">
                  <c:v>10087200</c:v>
                </c:pt>
                <c:pt idx="64">
                  <c:v>10178300</c:v>
                </c:pt>
                <c:pt idx="65">
                  <c:v>11334600</c:v>
                </c:pt>
                <c:pt idx="66">
                  <c:v>10897100</c:v>
                </c:pt>
                <c:pt idx="67">
                  <c:v>14881600</c:v>
                </c:pt>
                <c:pt idx="68">
                  <c:v>12615900</c:v>
                </c:pt>
                <c:pt idx="69">
                  <c:v>13211600</c:v>
                </c:pt>
                <c:pt idx="70">
                  <c:v>22529700</c:v>
                </c:pt>
                <c:pt idx="71">
                  <c:v>12084600</c:v>
                </c:pt>
                <c:pt idx="72">
                  <c:v>18224500</c:v>
                </c:pt>
                <c:pt idx="73">
                  <c:v>17410700</c:v>
                </c:pt>
                <c:pt idx="74">
                  <c:v>16858800</c:v>
                </c:pt>
                <c:pt idx="75">
                  <c:v>14066000</c:v>
                </c:pt>
                <c:pt idx="76">
                  <c:v>19830700</c:v>
                </c:pt>
                <c:pt idx="77">
                  <c:v>14585100</c:v>
                </c:pt>
                <c:pt idx="78">
                  <c:v>16898000</c:v>
                </c:pt>
                <c:pt idx="79">
                  <c:v>22975100</c:v>
                </c:pt>
                <c:pt idx="80">
                  <c:v>20237000</c:v>
                </c:pt>
                <c:pt idx="81">
                  <c:v>32898300</c:v>
                </c:pt>
                <c:pt idx="82">
                  <c:v>19840800</c:v>
                </c:pt>
                <c:pt idx="83">
                  <c:v>16959400</c:v>
                </c:pt>
                <c:pt idx="84">
                  <c:v>16958200</c:v>
                </c:pt>
                <c:pt idx="85">
                  <c:v>16699000</c:v>
                </c:pt>
                <c:pt idx="86">
                  <c:v>17353600</c:v>
                </c:pt>
                <c:pt idx="87">
                  <c:v>18280500</c:v>
                </c:pt>
                <c:pt idx="88">
                  <c:v>18093200</c:v>
                </c:pt>
                <c:pt idx="89">
                  <c:v>18359300</c:v>
                </c:pt>
                <c:pt idx="90">
                  <c:v>18458000</c:v>
                </c:pt>
                <c:pt idx="91">
                  <c:v>20193500</c:v>
                </c:pt>
                <c:pt idx="92">
                  <c:v>19584600</c:v>
                </c:pt>
                <c:pt idx="93">
                  <c:v>20793800</c:v>
                </c:pt>
                <c:pt idx="94">
                  <c:v>21545800</c:v>
                </c:pt>
                <c:pt idx="95">
                  <c:v>21612200</c:v>
                </c:pt>
                <c:pt idx="96">
                  <c:v>24146500</c:v>
                </c:pt>
                <c:pt idx="97">
                  <c:v>24116000</c:v>
                </c:pt>
                <c:pt idx="98">
                  <c:v>22915900</c:v>
                </c:pt>
                <c:pt idx="99">
                  <c:v>23644500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B-4E4E-8B97-FC37252D5AFA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Sheet1!$W$5:$W$104</c:f>
              <c:numCache>
                <c:formatCode>General</c:formatCode>
                <c:ptCount val="100"/>
                <c:pt idx="0">
                  <c:v>80900</c:v>
                </c:pt>
                <c:pt idx="1">
                  <c:v>45300</c:v>
                </c:pt>
                <c:pt idx="2">
                  <c:v>48800</c:v>
                </c:pt>
                <c:pt idx="3">
                  <c:v>89900</c:v>
                </c:pt>
                <c:pt idx="4">
                  <c:v>71400</c:v>
                </c:pt>
                <c:pt idx="5">
                  <c:v>148700</c:v>
                </c:pt>
                <c:pt idx="6">
                  <c:v>86800</c:v>
                </c:pt>
                <c:pt idx="7">
                  <c:v>99800</c:v>
                </c:pt>
                <c:pt idx="8">
                  <c:v>113100</c:v>
                </c:pt>
                <c:pt idx="9">
                  <c:v>125500</c:v>
                </c:pt>
                <c:pt idx="10">
                  <c:v>160200</c:v>
                </c:pt>
                <c:pt idx="11">
                  <c:v>151200</c:v>
                </c:pt>
                <c:pt idx="12">
                  <c:v>167400</c:v>
                </c:pt>
                <c:pt idx="13">
                  <c:v>292300</c:v>
                </c:pt>
                <c:pt idx="14">
                  <c:v>189900</c:v>
                </c:pt>
                <c:pt idx="15">
                  <c:v>204500</c:v>
                </c:pt>
                <c:pt idx="16">
                  <c:v>317000</c:v>
                </c:pt>
                <c:pt idx="17">
                  <c:v>232300</c:v>
                </c:pt>
                <c:pt idx="18">
                  <c:v>276500</c:v>
                </c:pt>
                <c:pt idx="19">
                  <c:v>261300</c:v>
                </c:pt>
                <c:pt idx="20">
                  <c:v>284600</c:v>
                </c:pt>
                <c:pt idx="21">
                  <c:v>286300</c:v>
                </c:pt>
                <c:pt idx="22">
                  <c:v>305000</c:v>
                </c:pt>
                <c:pt idx="23">
                  <c:v>313100</c:v>
                </c:pt>
                <c:pt idx="24">
                  <c:v>327700</c:v>
                </c:pt>
                <c:pt idx="25">
                  <c:v>341200</c:v>
                </c:pt>
                <c:pt idx="26">
                  <c:v>354200</c:v>
                </c:pt>
                <c:pt idx="27">
                  <c:v>391800</c:v>
                </c:pt>
                <c:pt idx="28">
                  <c:v>436800</c:v>
                </c:pt>
                <c:pt idx="29">
                  <c:v>293000</c:v>
                </c:pt>
                <c:pt idx="30">
                  <c:v>312800</c:v>
                </c:pt>
                <c:pt idx="31">
                  <c:v>277700</c:v>
                </c:pt>
                <c:pt idx="32">
                  <c:v>429500</c:v>
                </c:pt>
                <c:pt idx="33">
                  <c:v>297800</c:v>
                </c:pt>
                <c:pt idx="34">
                  <c:v>661200</c:v>
                </c:pt>
                <c:pt idx="35">
                  <c:v>436400</c:v>
                </c:pt>
                <c:pt idx="36">
                  <c:v>499400</c:v>
                </c:pt>
                <c:pt idx="37">
                  <c:v>426700</c:v>
                </c:pt>
                <c:pt idx="38">
                  <c:v>336300</c:v>
                </c:pt>
                <c:pt idx="39">
                  <c:v>331700</c:v>
                </c:pt>
                <c:pt idx="40">
                  <c:v>348000</c:v>
                </c:pt>
                <c:pt idx="41">
                  <c:v>355400</c:v>
                </c:pt>
                <c:pt idx="42">
                  <c:v>427400</c:v>
                </c:pt>
                <c:pt idx="43">
                  <c:v>541900</c:v>
                </c:pt>
                <c:pt idx="44">
                  <c:v>506400</c:v>
                </c:pt>
                <c:pt idx="45">
                  <c:v>404300</c:v>
                </c:pt>
                <c:pt idx="46">
                  <c:v>394700</c:v>
                </c:pt>
                <c:pt idx="47">
                  <c:v>812700</c:v>
                </c:pt>
                <c:pt idx="48">
                  <c:v>413500</c:v>
                </c:pt>
                <c:pt idx="49">
                  <c:v>456500</c:v>
                </c:pt>
                <c:pt idx="50">
                  <c:v>434800</c:v>
                </c:pt>
                <c:pt idx="51">
                  <c:v>443300</c:v>
                </c:pt>
                <c:pt idx="52">
                  <c:v>453300</c:v>
                </c:pt>
                <c:pt idx="53">
                  <c:v>459700</c:v>
                </c:pt>
                <c:pt idx="54">
                  <c:v>467500</c:v>
                </c:pt>
                <c:pt idx="55">
                  <c:v>503900</c:v>
                </c:pt>
                <c:pt idx="56">
                  <c:v>491300</c:v>
                </c:pt>
                <c:pt idx="57">
                  <c:v>516000</c:v>
                </c:pt>
                <c:pt idx="58">
                  <c:v>512700</c:v>
                </c:pt>
                <c:pt idx="59">
                  <c:v>516400</c:v>
                </c:pt>
                <c:pt idx="60">
                  <c:v>525500</c:v>
                </c:pt>
                <c:pt idx="61">
                  <c:v>536400</c:v>
                </c:pt>
                <c:pt idx="62">
                  <c:v>556800</c:v>
                </c:pt>
                <c:pt idx="63">
                  <c:v>621100</c:v>
                </c:pt>
                <c:pt idx="64">
                  <c:v>566600</c:v>
                </c:pt>
                <c:pt idx="65">
                  <c:v>576400</c:v>
                </c:pt>
                <c:pt idx="66">
                  <c:v>591400</c:v>
                </c:pt>
                <c:pt idx="67">
                  <c:v>620100</c:v>
                </c:pt>
                <c:pt idx="68">
                  <c:v>618000</c:v>
                </c:pt>
                <c:pt idx="69">
                  <c:v>626100</c:v>
                </c:pt>
                <c:pt idx="70">
                  <c:v>625600</c:v>
                </c:pt>
                <c:pt idx="71">
                  <c:v>630800</c:v>
                </c:pt>
                <c:pt idx="72">
                  <c:v>646900</c:v>
                </c:pt>
                <c:pt idx="73">
                  <c:v>651200</c:v>
                </c:pt>
                <c:pt idx="74">
                  <c:v>664800</c:v>
                </c:pt>
                <c:pt idx="75">
                  <c:v>669500</c:v>
                </c:pt>
                <c:pt idx="76">
                  <c:v>678200</c:v>
                </c:pt>
                <c:pt idx="77">
                  <c:v>690500</c:v>
                </c:pt>
                <c:pt idx="78">
                  <c:v>1899100</c:v>
                </c:pt>
                <c:pt idx="79">
                  <c:v>768300</c:v>
                </c:pt>
                <c:pt idx="80">
                  <c:v>754700</c:v>
                </c:pt>
                <c:pt idx="81">
                  <c:v>760400</c:v>
                </c:pt>
                <c:pt idx="82">
                  <c:v>760300</c:v>
                </c:pt>
                <c:pt idx="83">
                  <c:v>813000</c:v>
                </c:pt>
                <c:pt idx="84">
                  <c:v>800800</c:v>
                </c:pt>
                <c:pt idx="85">
                  <c:v>767800</c:v>
                </c:pt>
                <c:pt idx="86">
                  <c:v>915200</c:v>
                </c:pt>
                <c:pt idx="87">
                  <c:v>905900</c:v>
                </c:pt>
                <c:pt idx="88">
                  <c:v>891100</c:v>
                </c:pt>
                <c:pt idx="89">
                  <c:v>862300</c:v>
                </c:pt>
                <c:pt idx="90">
                  <c:v>834600</c:v>
                </c:pt>
                <c:pt idx="91">
                  <c:v>1386700</c:v>
                </c:pt>
                <c:pt idx="92">
                  <c:v>919900</c:v>
                </c:pt>
                <c:pt idx="93">
                  <c:v>871600</c:v>
                </c:pt>
                <c:pt idx="94">
                  <c:v>896700</c:v>
                </c:pt>
                <c:pt idx="95">
                  <c:v>1368000</c:v>
                </c:pt>
                <c:pt idx="96">
                  <c:v>880000</c:v>
                </c:pt>
                <c:pt idx="97">
                  <c:v>899100</c:v>
                </c:pt>
                <c:pt idx="98">
                  <c:v>931800</c:v>
                </c:pt>
                <c:pt idx="99">
                  <c:v>1246800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B-4E4E-8B97-FC37252D5AFA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Sheet1!$AE$5:$AE$104</c:f>
              <c:numCache>
                <c:formatCode>General</c:formatCode>
                <c:ptCount val="100"/>
                <c:pt idx="0">
                  <c:v>30400</c:v>
                </c:pt>
                <c:pt idx="1">
                  <c:v>76400</c:v>
                </c:pt>
                <c:pt idx="2">
                  <c:v>116600</c:v>
                </c:pt>
                <c:pt idx="3">
                  <c:v>39000</c:v>
                </c:pt>
                <c:pt idx="4">
                  <c:v>42900</c:v>
                </c:pt>
                <c:pt idx="5">
                  <c:v>76200</c:v>
                </c:pt>
                <c:pt idx="6">
                  <c:v>50200</c:v>
                </c:pt>
                <c:pt idx="7">
                  <c:v>38600</c:v>
                </c:pt>
                <c:pt idx="8">
                  <c:v>772000</c:v>
                </c:pt>
                <c:pt idx="9">
                  <c:v>49500</c:v>
                </c:pt>
                <c:pt idx="10">
                  <c:v>54400</c:v>
                </c:pt>
                <c:pt idx="11">
                  <c:v>74600</c:v>
                </c:pt>
                <c:pt idx="12">
                  <c:v>63700</c:v>
                </c:pt>
                <c:pt idx="13">
                  <c:v>67600</c:v>
                </c:pt>
                <c:pt idx="14">
                  <c:v>72800</c:v>
                </c:pt>
                <c:pt idx="15">
                  <c:v>80400</c:v>
                </c:pt>
                <c:pt idx="16">
                  <c:v>84700</c:v>
                </c:pt>
                <c:pt idx="17">
                  <c:v>89400</c:v>
                </c:pt>
                <c:pt idx="18">
                  <c:v>96700</c:v>
                </c:pt>
                <c:pt idx="19">
                  <c:v>103100</c:v>
                </c:pt>
                <c:pt idx="20">
                  <c:v>106900</c:v>
                </c:pt>
                <c:pt idx="21">
                  <c:v>117900</c:v>
                </c:pt>
                <c:pt idx="22">
                  <c:v>123400</c:v>
                </c:pt>
                <c:pt idx="23">
                  <c:v>121500</c:v>
                </c:pt>
                <c:pt idx="24">
                  <c:v>127400</c:v>
                </c:pt>
                <c:pt idx="25">
                  <c:v>136400</c:v>
                </c:pt>
                <c:pt idx="26">
                  <c:v>145600</c:v>
                </c:pt>
                <c:pt idx="27">
                  <c:v>249000</c:v>
                </c:pt>
                <c:pt idx="28">
                  <c:v>405700</c:v>
                </c:pt>
                <c:pt idx="29">
                  <c:v>156800</c:v>
                </c:pt>
                <c:pt idx="30">
                  <c:v>165300</c:v>
                </c:pt>
                <c:pt idx="31">
                  <c:v>181800</c:v>
                </c:pt>
                <c:pt idx="32">
                  <c:v>180600</c:v>
                </c:pt>
                <c:pt idx="33">
                  <c:v>181700</c:v>
                </c:pt>
                <c:pt idx="34">
                  <c:v>643200</c:v>
                </c:pt>
                <c:pt idx="35">
                  <c:v>191800</c:v>
                </c:pt>
                <c:pt idx="36">
                  <c:v>200000</c:v>
                </c:pt>
                <c:pt idx="37">
                  <c:v>200800</c:v>
                </c:pt>
                <c:pt idx="38">
                  <c:v>210500</c:v>
                </c:pt>
                <c:pt idx="39">
                  <c:v>346900</c:v>
                </c:pt>
                <c:pt idx="40">
                  <c:v>221100</c:v>
                </c:pt>
                <c:pt idx="41">
                  <c:v>226700</c:v>
                </c:pt>
                <c:pt idx="42">
                  <c:v>229700</c:v>
                </c:pt>
                <c:pt idx="43">
                  <c:v>237900</c:v>
                </c:pt>
                <c:pt idx="44">
                  <c:v>271600</c:v>
                </c:pt>
                <c:pt idx="45">
                  <c:v>251000</c:v>
                </c:pt>
                <c:pt idx="46">
                  <c:v>470900</c:v>
                </c:pt>
                <c:pt idx="47">
                  <c:v>605300</c:v>
                </c:pt>
                <c:pt idx="48">
                  <c:v>266300</c:v>
                </c:pt>
                <c:pt idx="49">
                  <c:v>271800</c:v>
                </c:pt>
                <c:pt idx="50">
                  <c:v>297200</c:v>
                </c:pt>
                <c:pt idx="51">
                  <c:v>354000</c:v>
                </c:pt>
                <c:pt idx="52">
                  <c:v>287600</c:v>
                </c:pt>
                <c:pt idx="53">
                  <c:v>312000</c:v>
                </c:pt>
                <c:pt idx="54">
                  <c:v>303800</c:v>
                </c:pt>
                <c:pt idx="55">
                  <c:v>310400</c:v>
                </c:pt>
                <c:pt idx="56">
                  <c:v>317400</c:v>
                </c:pt>
                <c:pt idx="57">
                  <c:v>328300</c:v>
                </c:pt>
                <c:pt idx="58">
                  <c:v>363600</c:v>
                </c:pt>
                <c:pt idx="59">
                  <c:v>335400</c:v>
                </c:pt>
                <c:pt idx="60">
                  <c:v>351100</c:v>
                </c:pt>
                <c:pt idx="61">
                  <c:v>904100</c:v>
                </c:pt>
                <c:pt idx="62">
                  <c:v>691000</c:v>
                </c:pt>
                <c:pt idx="63">
                  <c:v>349200</c:v>
                </c:pt>
                <c:pt idx="64">
                  <c:v>360800</c:v>
                </c:pt>
                <c:pt idx="65">
                  <c:v>374400</c:v>
                </c:pt>
                <c:pt idx="66">
                  <c:v>400900</c:v>
                </c:pt>
                <c:pt idx="67">
                  <c:v>389300</c:v>
                </c:pt>
                <c:pt idx="68">
                  <c:v>417400</c:v>
                </c:pt>
                <c:pt idx="69">
                  <c:v>394100</c:v>
                </c:pt>
                <c:pt idx="70">
                  <c:v>392900</c:v>
                </c:pt>
                <c:pt idx="71">
                  <c:v>415500</c:v>
                </c:pt>
                <c:pt idx="72">
                  <c:v>411700</c:v>
                </c:pt>
                <c:pt idx="73">
                  <c:v>427800</c:v>
                </c:pt>
                <c:pt idx="74">
                  <c:v>422300</c:v>
                </c:pt>
                <c:pt idx="75">
                  <c:v>433400</c:v>
                </c:pt>
                <c:pt idx="76">
                  <c:v>435500</c:v>
                </c:pt>
                <c:pt idx="77">
                  <c:v>464300</c:v>
                </c:pt>
                <c:pt idx="78">
                  <c:v>465800</c:v>
                </c:pt>
                <c:pt idx="79">
                  <c:v>452600</c:v>
                </c:pt>
                <c:pt idx="80">
                  <c:v>469600</c:v>
                </c:pt>
                <c:pt idx="81">
                  <c:v>469000</c:v>
                </c:pt>
                <c:pt idx="82">
                  <c:v>478900</c:v>
                </c:pt>
                <c:pt idx="83">
                  <c:v>486300</c:v>
                </c:pt>
                <c:pt idx="84">
                  <c:v>530400</c:v>
                </c:pt>
                <c:pt idx="85">
                  <c:v>507800</c:v>
                </c:pt>
                <c:pt idx="86">
                  <c:v>505500</c:v>
                </c:pt>
                <c:pt idx="87">
                  <c:v>497500</c:v>
                </c:pt>
                <c:pt idx="88">
                  <c:v>789100</c:v>
                </c:pt>
                <c:pt idx="89">
                  <c:v>519500</c:v>
                </c:pt>
                <c:pt idx="90">
                  <c:v>662200</c:v>
                </c:pt>
                <c:pt idx="91">
                  <c:v>533300</c:v>
                </c:pt>
                <c:pt idx="92">
                  <c:v>532800</c:v>
                </c:pt>
                <c:pt idx="93">
                  <c:v>652700</c:v>
                </c:pt>
                <c:pt idx="94">
                  <c:v>546100</c:v>
                </c:pt>
                <c:pt idx="95">
                  <c:v>558300</c:v>
                </c:pt>
                <c:pt idx="96">
                  <c:v>560200</c:v>
                </c:pt>
                <c:pt idx="97">
                  <c:v>562800</c:v>
                </c:pt>
                <c:pt idx="98">
                  <c:v>576400</c:v>
                </c:pt>
                <c:pt idx="99">
                  <c:v>596800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B-4E4E-8B97-FC37252D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44352"/>
        <c:axId val="1613235200"/>
      </c:lineChart>
      <c:catAx>
        <c:axId val="1613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235200"/>
        <c:crosses val="autoZero"/>
        <c:auto val="1"/>
        <c:lblAlgn val="ctr"/>
        <c:lblOffset val="100"/>
        <c:noMultiLvlLbl val="0"/>
      </c:catAx>
      <c:valAx>
        <c:axId val="1613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Comparisions</a:t>
            </a:r>
            <a:r>
              <a:rPr lang="pl-PL" baseline="0"/>
              <a:t> divided on Size of the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Sheet1!$H$5:$H$104</c:f>
              <c:numCache>
                <c:formatCode>General</c:formatCode>
                <c:ptCount val="100"/>
                <c:pt idx="0">
                  <c:v>50.5</c:v>
                </c:pt>
                <c:pt idx="1">
                  <c:v>100.5</c:v>
                </c:pt>
                <c:pt idx="2">
                  <c:v>150.5</c:v>
                </c:pt>
                <c:pt idx="3">
                  <c:v>200.5</c:v>
                </c:pt>
                <c:pt idx="4">
                  <c:v>250.5</c:v>
                </c:pt>
                <c:pt idx="5">
                  <c:v>300.5</c:v>
                </c:pt>
                <c:pt idx="6">
                  <c:v>350.5</c:v>
                </c:pt>
                <c:pt idx="7">
                  <c:v>400.5</c:v>
                </c:pt>
                <c:pt idx="8">
                  <c:v>450.5</c:v>
                </c:pt>
                <c:pt idx="9">
                  <c:v>500.5</c:v>
                </c:pt>
                <c:pt idx="10">
                  <c:v>550.5</c:v>
                </c:pt>
                <c:pt idx="11">
                  <c:v>600.5</c:v>
                </c:pt>
                <c:pt idx="12">
                  <c:v>650.5</c:v>
                </c:pt>
                <c:pt idx="13">
                  <c:v>700.5</c:v>
                </c:pt>
                <c:pt idx="14">
                  <c:v>750.5</c:v>
                </c:pt>
                <c:pt idx="15">
                  <c:v>800.5</c:v>
                </c:pt>
                <c:pt idx="16">
                  <c:v>850.5</c:v>
                </c:pt>
                <c:pt idx="17">
                  <c:v>900.5</c:v>
                </c:pt>
                <c:pt idx="18">
                  <c:v>950.5</c:v>
                </c:pt>
                <c:pt idx="19">
                  <c:v>1000.5</c:v>
                </c:pt>
                <c:pt idx="20">
                  <c:v>1050.5</c:v>
                </c:pt>
                <c:pt idx="21">
                  <c:v>1100.5</c:v>
                </c:pt>
                <c:pt idx="22">
                  <c:v>1150.5</c:v>
                </c:pt>
                <c:pt idx="23">
                  <c:v>1200.5</c:v>
                </c:pt>
                <c:pt idx="24">
                  <c:v>1250.5</c:v>
                </c:pt>
                <c:pt idx="25">
                  <c:v>1300.5</c:v>
                </c:pt>
                <c:pt idx="26">
                  <c:v>1350.5</c:v>
                </c:pt>
                <c:pt idx="27">
                  <c:v>1400.5</c:v>
                </c:pt>
                <c:pt idx="28">
                  <c:v>1450.5</c:v>
                </c:pt>
                <c:pt idx="29">
                  <c:v>1500.5</c:v>
                </c:pt>
                <c:pt idx="30">
                  <c:v>1550.5</c:v>
                </c:pt>
                <c:pt idx="31">
                  <c:v>1600.5</c:v>
                </c:pt>
                <c:pt idx="32">
                  <c:v>1650.5</c:v>
                </c:pt>
                <c:pt idx="33">
                  <c:v>1700.5</c:v>
                </c:pt>
                <c:pt idx="34">
                  <c:v>1750.5</c:v>
                </c:pt>
                <c:pt idx="35">
                  <c:v>1800.5</c:v>
                </c:pt>
                <c:pt idx="36">
                  <c:v>1850.5</c:v>
                </c:pt>
                <c:pt idx="37">
                  <c:v>1900.5</c:v>
                </c:pt>
                <c:pt idx="38">
                  <c:v>1950.5</c:v>
                </c:pt>
                <c:pt idx="39">
                  <c:v>2000.5</c:v>
                </c:pt>
                <c:pt idx="40">
                  <c:v>2050.5</c:v>
                </c:pt>
                <c:pt idx="41">
                  <c:v>2100.5</c:v>
                </c:pt>
                <c:pt idx="42">
                  <c:v>2150.5</c:v>
                </c:pt>
                <c:pt idx="43">
                  <c:v>2200.5</c:v>
                </c:pt>
                <c:pt idx="44">
                  <c:v>2250.5</c:v>
                </c:pt>
                <c:pt idx="45">
                  <c:v>2300.5</c:v>
                </c:pt>
                <c:pt idx="46">
                  <c:v>2350.5</c:v>
                </c:pt>
                <c:pt idx="47">
                  <c:v>2400.5</c:v>
                </c:pt>
                <c:pt idx="48">
                  <c:v>2450.5</c:v>
                </c:pt>
                <c:pt idx="49">
                  <c:v>2500.5</c:v>
                </c:pt>
                <c:pt idx="50">
                  <c:v>2550.5</c:v>
                </c:pt>
                <c:pt idx="51">
                  <c:v>2600.5</c:v>
                </c:pt>
                <c:pt idx="52">
                  <c:v>2650.5</c:v>
                </c:pt>
                <c:pt idx="53">
                  <c:v>2700.5</c:v>
                </c:pt>
                <c:pt idx="54">
                  <c:v>2750.5</c:v>
                </c:pt>
                <c:pt idx="55">
                  <c:v>2800.5</c:v>
                </c:pt>
                <c:pt idx="56">
                  <c:v>2850.5</c:v>
                </c:pt>
                <c:pt idx="57">
                  <c:v>2900.5</c:v>
                </c:pt>
                <c:pt idx="58">
                  <c:v>2950.5</c:v>
                </c:pt>
                <c:pt idx="59">
                  <c:v>3000.5</c:v>
                </c:pt>
                <c:pt idx="60">
                  <c:v>3050.5</c:v>
                </c:pt>
                <c:pt idx="61">
                  <c:v>3100.5</c:v>
                </c:pt>
                <c:pt idx="62">
                  <c:v>3150.5</c:v>
                </c:pt>
                <c:pt idx="63">
                  <c:v>3200.5</c:v>
                </c:pt>
                <c:pt idx="64">
                  <c:v>3250.5</c:v>
                </c:pt>
                <c:pt idx="65">
                  <c:v>3300.5</c:v>
                </c:pt>
                <c:pt idx="66">
                  <c:v>3350.5</c:v>
                </c:pt>
                <c:pt idx="67">
                  <c:v>3400.5</c:v>
                </c:pt>
                <c:pt idx="68">
                  <c:v>3450.5</c:v>
                </c:pt>
                <c:pt idx="69">
                  <c:v>3500.5</c:v>
                </c:pt>
                <c:pt idx="70">
                  <c:v>3550.5</c:v>
                </c:pt>
                <c:pt idx="71">
                  <c:v>3600.5</c:v>
                </c:pt>
                <c:pt idx="72">
                  <c:v>3650.5</c:v>
                </c:pt>
                <c:pt idx="73">
                  <c:v>3700.5</c:v>
                </c:pt>
                <c:pt idx="74">
                  <c:v>3750.5</c:v>
                </c:pt>
                <c:pt idx="75">
                  <c:v>3800.5</c:v>
                </c:pt>
                <c:pt idx="76">
                  <c:v>3850.5</c:v>
                </c:pt>
                <c:pt idx="77">
                  <c:v>3900.5</c:v>
                </c:pt>
                <c:pt idx="78">
                  <c:v>3950.5</c:v>
                </c:pt>
                <c:pt idx="79">
                  <c:v>4000.5</c:v>
                </c:pt>
                <c:pt idx="80">
                  <c:v>4050.5</c:v>
                </c:pt>
                <c:pt idx="81">
                  <c:v>4100.5</c:v>
                </c:pt>
                <c:pt idx="82">
                  <c:v>4150.5</c:v>
                </c:pt>
                <c:pt idx="83">
                  <c:v>4200.5</c:v>
                </c:pt>
                <c:pt idx="84">
                  <c:v>4250.5</c:v>
                </c:pt>
                <c:pt idx="85">
                  <c:v>4300.5</c:v>
                </c:pt>
                <c:pt idx="86">
                  <c:v>4350.5</c:v>
                </c:pt>
                <c:pt idx="87">
                  <c:v>4400.5</c:v>
                </c:pt>
                <c:pt idx="88">
                  <c:v>4450.5</c:v>
                </c:pt>
                <c:pt idx="89">
                  <c:v>4500.5</c:v>
                </c:pt>
                <c:pt idx="90">
                  <c:v>4550.5</c:v>
                </c:pt>
                <c:pt idx="91">
                  <c:v>4600.5</c:v>
                </c:pt>
                <c:pt idx="92">
                  <c:v>4650.5</c:v>
                </c:pt>
                <c:pt idx="93">
                  <c:v>4700.5</c:v>
                </c:pt>
                <c:pt idx="94">
                  <c:v>4750.5</c:v>
                </c:pt>
                <c:pt idx="95">
                  <c:v>4800.5</c:v>
                </c:pt>
                <c:pt idx="96">
                  <c:v>4850.5</c:v>
                </c:pt>
                <c:pt idx="97">
                  <c:v>4900.5</c:v>
                </c:pt>
                <c:pt idx="98">
                  <c:v>4950.5</c:v>
                </c:pt>
                <c:pt idx="99">
                  <c:v>5000.5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5-4580-A201-BCF8B939A938}"/>
            </c:ext>
          </c:extLst>
        </c:ser>
        <c:ser>
          <c:idx val="1"/>
          <c:order val="1"/>
          <c:tx>
            <c:v>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Sheet1!$P$5:$P$104</c:f>
              <c:numCache>
                <c:formatCode>General</c:formatCode>
                <c:ptCount val="100"/>
                <c:pt idx="0">
                  <c:v>27.05</c:v>
                </c:pt>
                <c:pt idx="1">
                  <c:v>52.585000000000001</c:v>
                </c:pt>
                <c:pt idx="2">
                  <c:v>79.966666666666669</c:v>
                </c:pt>
                <c:pt idx="3">
                  <c:v>94.995000000000005</c:v>
                </c:pt>
                <c:pt idx="4">
                  <c:v>123.85</c:v>
                </c:pt>
                <c:pt idx="5">
                  <c:v>150.75833333333333</c:v>
                </c:pt>
                <c:pt idx="6">
                  <c:v>174.65</c:v>
                </c:pt>
                <c:pt idx="7">
                  <c:v>196.27875</c:v>
                </c:pt>
                <c:pt idx="8">
                  <c:v>221.64444444444445</c:v>
                </c:pt>
                <c:pt idx="9">
                  <c:v>253.88200000000001</c:v>
                </c:pt>
                <c:pt idx="10">
                  <c:v>289.67909090909092</c:v>
                </c:pt>
                <c:pt idx="11">
                  <c:v>302.17666666666668</c:v>
                </c:pt>
                <c:pt idx="12">
                  <c:v>326.87307692307695</c:v>
                </c:pt>
                <c:pt idx="13">
                  <c:v>355.51857142857142</c:v>
                </c:pt>
                <c:pt idx="14">
                  <c:v>379.54266666666666</c:v>
                </c:pt>
                <c:pt idx="15">
                  <c:v>401.82437499999997</c:v>
                </c:pt>
                <c:pt idx="16">
                  <c:v>425.94764705882352</c:v>
                </c:pt>
                <c:pt idx="17">
                  <c:v>458.1177777777778</c:v>
                </c:pt>
                <c:pt idx="18">
                  <c:v>467.83684210526314</c:v>
                </c:pt>
                <c:pt idx="19">
                  <c:v>499.02600000000001</c:v>
                </c:pt>
                <c:pt idx="20">
                  <c:v>528.23714285714289</c:v>
                </c:pt>
                <c:pt idx="21">
                  <c:v>540.97590909090911</c:v>
                </c:pt>
                <c:pt idx="22">
                  <c:v>584.47391304347821</c:v>
                </c:pt>
                <c:pt idx="23">
                  <c:v>598.40708333333339</c:v>
                </c:pt>
                <c:pt idx="24">
                  <c:v>626.77679999999998</c:v>
                </c:pt>
                <c:pt idx="25">
                  <c:v>645.96500000000003</c:v>
                </c:pt>
                <c:pt idx="26">
                  <c:v>671.51185185185182</c:v>
                </c:pt>
                <c:pt idx="27">
                  <c:v>704.89714285714285</c:v>
                </c:pt>
                <c:pt idx="28">
                  <c:v>711.64344827586206</c:v>
                </c:pt>
                <c:pt idx="29">
                  <c:v>760.0333333333333</c:v>
                </c:pt>
                <c:pt idx="30">
                  <c:v>784.90741935483868</c:v>
                </c:pt>
                <c:pt idx="31">
                  <c:v>798.00468750000005</c:v>
                </c:pt>
                <c:pt idx="32">
                  <c:v>828.58848484848488</c:v>
                </c:pt>
                <c:pt idx="33">
                  <c:v>855.32029411764711</c:v>
                </c:pt>
                <c:pt idx="34">
                  <c:v>879.57171428571428</c:v>
                </c:pt>
                <c:pt idx="35">
                  <c:v>917.55277777777781</c:v>
                </c:pt>
                <c:pt idx="36">
                  <c:v>918.69810810810816</c:v>
                </c:pt>
                <c:pt idx="37">
                  <c:v>938.76526315789476</c:v>
                </c:pt>
                <c:pt idx="38">
                  <c:v>986.11871794871797</c:v>
                </c:pt>
                <c:pt idx="39">
                  <c:v>1007.34</c:v>
                </c:pt>
                <c:pt idx="40">
                  <c:v>1031.1521951219513</c:v>
                </c:pt>
                <c:pt idx="41">
                  <c:v>1051.9709523809524</c:v>
                </c:pt>
                <c:pt idx="42">
                  <c:v>1079.3069767441862</c:v>
                </c:pt>
                <c:pt idx="43">
                  <c:v>1107.4070454545454</c:v>
                </c:pt>
                <c:pt idx="44">
                  <c:v>1138.694888888889</c:v>
                </c:pt>
                <c:pt idx="45">
                  <c:v>1145.3597826086957</c:v>
                </c:pt>
                <c:pt idx="46">
                  <c:v>1177.7423404255319</c:v>
                </c:pt>
                <c:pt idx="47">
                  <c:v>1201.1333333333334</c:v>
                </c:pt>
                <c:pt idx="48">
                  <c:v>1238.2889795918368</c:v>
                </c:pt>
                <c:pt idx="49">
                  <c:v>1247.318</c:v>
                </c:pt>
                <c:pt idx="50">
                  <c:v>1273.6627450980393</c:v>
                </c:pt>
                <c:pt idx="51">
                  <c:v>1277.0369230769231</c:v>
                </c:pt>
                <c:pt idx="52">
                  <c:v>1312.3503773584905</c:v>
                </c:pt>
                <c:pt idx="53">
                  <c:v>1346.54</c:v>
                </c:pt>
                <c:pt idx="54">
                  <c:v>1376.1067272727273</c:v>
                </c:pt>
                <c:pt idx="55">
                  <c:v>1392.6010714285715</c:v>
                </c:pt>
                <c:pt idx="56">
                  <c:v>1427.4508771929825</c:v>
                </c:pt>
                <c:pt idx="57">
                  <c:v>1449.5298275862069</c:v>
                </c:pt>
                <c:pt idx="58">
                  <c:v>1468.8730508474575</c:v>
                </c:pt>
                <c:pt idx="59">
                  <c:v>1504.5536666666667</c:v>
                </c:pt>
                <c:pt idx="60">
                  <c:v>1512.5285245901639</c:v>
                </c:pt>
                <c:pt idx="61">
                  <c:v>1551.5682258064517</c:v>
                </c:pt>
                <c:pt idx="62">
                  <c:v>1577.7642857142857</c:v>
                </c:pt>
                <c:pt idx="63">
                  <c:v>1616.1656250000001</c:v>
                </c:pt>
                <c:pt idx="64">
                  <c:v>1620.4059999999999</c:v>
                </c:pt>
                <c:pt idx="65">
                  <c:v>1662.8307575757576</c:v>
                </c:pt>
                <c:pt idx="66">
                  <c:v>1655.9938805970148</c:v>
                </c:pt>
                <c:pt idx="67">
                  <c:v>1692.0485294117648</c:v>
                </c:pt>
                <c:pt idx="68">
                  <c:v>1726.6505797101449</c:v>
                </c:pt>
                <c:pt idx="69">
                  <c:v>1757.2215714285715</c:v>
                </c:pt>
                <c:pt idx="70">
                  <c:v>1790.6985915492958</c:v>
                </c:pt>
                <c:pt idx="71">
                  <c:v>1815.0616666666667</c:v>
                </c:pt>
                <c:pt idx="72">
                  <c:v>1829.4450684931508</c:v>
                </c:pt>
                <c:pt idx="73">
                  <c:v>1839.151081081081</c:v>
                </c:pt>
                <c:pt idx="74">
                  <c:v>1874.0060000000001</c:v>
                </c:pt>
                <c:pt idx="75">
                  <c:v>1894.7353947368422</c:v>
                </c:pt>
                <c:pt idx="76">
                  <c:v>1923.1029870129871</c:v>
                </c:pt>
                <c:pt idx="77">
                  <c:v>1971.6075641025641</c:v>
                </c:pt>
                <c:pt idx="78">
                  <c:v>1998.223164556962</c:v>
                </c:pt>
                <c:pt idx="79">
                  <c:v>2015.9981250000001</c:v>
                </c:pt>
                <c:pt idx="80">
                  <c:v>2010.666049382716</c:v>
                </c:pt>
                <c:pt idx="81">
                  <c:v>2034.0469512195123</c:v>
                </c:pt>
                <c:pt idx="82">
                  <c:v>2087.2578313253011</c:v>
                </c:pt>
                <c:pt idx="83">
                  <c:v>2091.7684523809526</c:v>
                </c:pt>
                <c:pt idx="84">
                  <c:v>2109.4569411764705</c:v>
                </c:pt>
                <c:pt idx="85">
                  <c:v>2141.5938372093024</c:v>
                </c:pt>
                <c:pt idx="86">
                  <c:v>2175.2632183908045</c:v>
                </c:pt>
                <c:pt idx="87">
                  <c:v>2217.4903409090907</c:v>
                </c:pt>
                <c:pt idx="88">
                  <c:v>2213.0355056179774</c:v>
                </c:pt>
                <c:pt idx="89">
                  <c:v>2241.2732222222221</c:v>
                </c:pt>
                <c:pt idx="90">
                  <c:v>2226.315934065934</c:v>
                </c:pt>
                <c:pt idx="91">
                  <c:v>2325.2399999999998</c:v>
                </c:pt>
                <c:pt idx="92">
                  <c:v>2311.4129032258065</c:v>
                </c:pt>
                <c:pt idx="93">
                  <c:v>2363.6812765957447</c:v>
                </c:pt>
                <c:pt idx="94">
                  <c:v>2376.2574736842107</c:v>
                </c:pt>
                <c:pt idx="95">
                  <c:v>2401.9139583333335</c:v>
                </c:pt>
                <c:pt idx="96">
                  <c:v>2445.04206185567</c:v>
                </c:pt>
                <c:pt idx="97">
                  <c:v>2458.6319387755102</c:v>
                </c:pt>
                <c:pt idx="98">
                  <c:v>2456.1786868686868</c:v>
                </c:pt>
                <c:pt idx="99">
                  <c:v>2493.4339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5-4580-A201-BCF8B939A938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Sheet1!$X$5:$X$104</c:f>
              <c:numCache>
                <c:formatCode>General</c:formatCode>
                <c:ptCount val="100"/>
                <c:pt idx="0">
                  <c:v>18.510000000000002</c:v>
                </c:pt>
                <c:pt idx="1">
                  <c:v>21.84</c:v>
                </c:pt>
                <c:pt idx="2">
                  <c:v>23.46</c:v>
                </c:pt>
                <c:pt idx="3">
                  <c:v>24.914999999999999</c:v>
                </c:pt>
                <c:pt idx="4">
                  <c:v>25.763999999999999</c:v>
                </c:pt>
                <c:pt idx="5">
                  <c:v>26.375</c:v>
                </c:pt>
                <c:pt idx="6">
                  <c:v>27.317142857142859</c:v>
                </c:pt>
                <c:pt idx="7">
                  <c:v>27.881250000000001</c:v>
                </c:pt>
                <c:pt idx="8">
                  <c:v>28.483333333333334</c:v>
                </c:pt>
                <c:pt idx="9">
                  <c:v>28.809000000000001</c:v>
                </c:pt>
                <c:pt idx="10">
                  <c:v>29.239090909090908</c:v>
                </c:pt>
                <c:pt idx="11">
                  <c:v>29.702500000000001</c:v>
                </c:pt>
                <c:pt idx="12">
                  <c:v>30.043846153846154</c:v>
                </c:pt>
                <c:pt idx="13">
                  <c:v>30.259285714285713</c:v>
                </c:pt>
                <c:pt idx="14">
                  <c:v>30.544</c:v>
                </c:pt>
                <c:pt idx="15">
                  <c:v>30.914999999999999</c:v>
                </c:pt>
                <c:pt idx="16">
                  <c:v>30.99529411764706</c:v>
                </c:pt>
                <c:pt idx="17">
                  <c:v>31.411666666666665</c:v>
                </c:pt>
                <c:pt idx="18">
                  <c:v>31.599473684210526</c:v>
                </c:pt>
                <c:pt idx="19">
                  <c:v>31.754999999999999</c:v>
                </c:pt>
                <c:pt idx="20">
                  <c:v>31.954285714285714</c:v>
                </c:pt>
                <c:pt idx="21">
                  <c:v>32.150454545454544</c:v>
                </c:pt>
                <c:pt idx="22">
                  <c:v>32.340000000000003</c:v>
                </c:pt>
                <c:pt idx="23">
                  <c:v>32.551250000000003</c:v>
                </c:pt>
                <c:pt idx="24">
                  <c:v>32.7348</c:v>
                </c:pt>
                <c:pt idx="25">
                  <c:v>32.908846153846156</c:v>
                </c:pt>
                <c:pt idx="26">
                  <c:v>33.134444444444448</c:v>
                </c:pt>
                <c:pt idx="27">
                  <c:v>33.332142857142856</c:v>
                </c:pt>
                <c:pt idx="28">
                  <c:v>33.399310344827583</c:v>
                </c:pt>
                <c:pt idx="29">
                  <c:v>33.658999999999999</c:v>
                </c:pt>
                <c:pt idx="30">
                  <c:v>33.686129032258066</c:v>
                </c:pt>
                <c:pt idx="31">
                  <c:v>33.871875000000003</c:v>
                </c:pt>
                <c:pt idx="32">
                  <c:v>33.93181818181818</c:v>
                </c:pt>
                <c:pt idx="33">
                  <c:v>34.05705882352941</c:v>
                </c:pt>
                <c:pt idx="34">
                  <c:v>34.173428571428573</c:v>
                </c:pt>
                <c:pt idx="35">
                  <c:v>34.292499999999997</c:v>
                </c:pt>
                <c:pt idx="36">
                  <c:v>34.410810810810808</c:v>
                </c:pt>
                <c:pt idx="37">
                  <c:v>34.461315789473687</c:v>
                </c:pt>
                <c:pt idx="38">
                  <c:v>34.708461538461542</c:v>
                </c:pt>
                <c:pt idx="39">
                  <c:v>34.755000000000003</c:v>
                </c:pt>
                <c:pt idx="40">
                  <c:v>34.857073170731709</c:v>
                </c:pt>
                <c:pt idx="41">
                  <c:v>34.855714285714285</c:v>
                </c:pt>
                <c:pt idx="42">
                  <c:v>35.02325581395349</c:v>
                </c:pt>
                <c:pt idx="43">
                  <c:v>35.185227272727275</c:v>
                </c:pt>
                <c:pt idx="44">
                  <c:v>35.236666666666665</c:v>
                </c:pt>
                <c:pt idx="45">
                  <c:v>35.423478260869565</c:v>
                </c:pt>
                <c:pt idx="46">
                  <c:v>35.47468085106383</c:v>
                </c:pt>
                <c:pt idx="47">
                  <c:v>35.628749999999997</c:v>
                </c:pt>
                <c:pt idx="48">
                  <c:v>35.686530612244901</c:v>
                </c:pt>
                <c:pt idx="49">
                  <c:v>35.7684</c:v>
                </c:pt>
                <c:pt idx="50">
                  <c:v>35.871176470588239</c:v>
                </c:pt>
                <c:pt idx="51">
                  <c:v>35.957307692307694</c:v>
                </c:pt>
                <c:pt idx="52">
                  <c:v>35.980188679245281</c:v>
                </c:pt>
                <c:pt idx="53">
                  <c:v>36.130000000000003</c:v>
                </c:pt>
                <c:pt idx="54">
                  <c:v>36.207272727272731</c:v>
                </c:pt>
                <c:pt idx="55">
                  <c:v>36.238928571428573</c:v>
                </c:pt>
                <c:pt idx="56">
                  <c:v>36.341578947368419</c:v>
                </c:pt>
                <c:pt idx="57">
                  <c:v>36.440172413793107</c:v>
                </c:pt>
                <c:pt idx="58">
                  <c:v>36.508474576271183</c:v>
                </c:pt>
                <c:pt idx="59">
                  <c:v>36.582999999999998</c:v>
                </c:pt>
                <c:pt idx="60">
                  <c:v>36.609836065573774</c:v>
                </c:pt>
                <c:pt idx="61">
                  <c:v>36.677903225806453</c:v>
                </c:pt>
                <c:pt idx="62">
                  <c:v>36.775714285714287</c:v>
                </c:pt>
                <c:pt idx="63">
                  <c:v>36.882187500000001</c:v>
                </c:pt>
                <c:pt idx="64">
                  <c:v>36.927692307692311</c:v>
                </c:pt>
                <c:pt idx="65">
                  <c:v>36.987272727272725</c:v>
                </c:pt>
                <c:pt idx="66">
                  <c:v>37.036119402985072</c:v>
                </c:pt>
                <c:pt idx="67">
                  <c:v>37.07205882352941</c:v>
                </c:pt>
                <c:pt idx="68">
                  <c:v>37.14521739130435</c:v>
                </c:pt>
                <c:pt idx="69">
                  <c:v>37.235142857142854</c:v>
                </c:pt>
                <c:pt idx="70">
                  <c:v>37.228732394366197</c:v>
                </c:pt>
                <c:pt idx="71">
                  <c:v>37.353333333333332</c:v>
                </c:pt>
                <c:pt idx="72">
                  <c:v>37.352054794520548</c:v>
                </c:pt>
                <c:pt idx="73">
                  <c:v>37.429054054054056</c:v>
                </c:pt>
                <c:pt idx="74">
                  <c:v>37.527999999999999</c:v>
                </c:pt>
                <c:pt idx="75">
                  <c:v>37.553684210526313</c:v>
                </c:pt>
                <c:pt idx="76">
                  <c:v>37.544805194805193</c:v>
                </c:pt>
                <c:pt idx="77">
                  <c:v>37.637307692307694</c:v>
                </c:pt>
                <c:pt idx="78">
                  <c:v>37.735822784810125</c:v>
                </c:pt>
                <c:pt idx="79">
                  <c:v>37.736249999999998</c:v>
                </c:pt>
                <c:pt idx="80">
                  <c:v>37.76</c:v>
                </c:pt>
                <c:pt idx="81">
                  <c:v>37.822682926829266</c:v>
                </c:pt>
                <c:pt idx="82">
                  <c:v>37.844096385542166</c:v>
                </c:pt>
                <c:pt idx="83">
                  <c:v>37.941785714285714</c:v>
                </c:pt>
                <c:pt idx="84">
                  <c:v>38.01705882352941</c:v>
                </c:pt>
                <c:pt idx="85">
                  <c:v>38.085697674418604</c:v>
                </c:pt>
                <c:pt idx="86">
                  <c:v>38.099310344827586</c:v>
                </c:pt>
                <c:pt idx="87">
                  <c:v>38.200227272727275</c:v>
                </c:pt>
                <c:pt idx="88">
                  <c:v>38.226404494382024</c:v>
                </c:pt>
                <c:pt idx="89">
                  <c:v>38.222000000000001</c:v>
                </c:pt>
                <c:pt idx="90">
                  <c:v>38.292197802197805</c:v>
                </c:pt>
                <c:pt idx="91">
                  <c:v>38.36380434782609</c:v>
                </c:pt>
                <c:pt idx="92">
                  <c:v>38.439032258064515</c:v>
                </c:pt>
                <c:pt idx="93">
                  <c:v>38.46382978723404</c:v>
                </c:pt>
                <c:pt idx="94">
                  <c:v>38.488105263157898</c:v>
                </c:pt>
                <c:pt idx="95">
                  <c:v>38.550624999999997</c:v>
                </c:pt>
                <c:pt idx="96">
                  <c:v>38.645876288659792</c:v>
                </c:pt>
                <c:pt idx="97">
                  <c:v>38.679183673469389</c:v>
                </c:pt>
                <c:pt idx="98">
                  <c:v>38.702424242424243</c:v>
                </c:pt>
                <c:pt idx="99">
                  <c:v>38.797499999999999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5-4580-A201-BCF8B939A938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Sheet1!$AF$5:$AF$104</c:f>
              <c:numCache>
                <c:formatCode>General</c:formatCode>
                <c:ptCount val="100"/>
                <c:pt idx="0">
                  <c:v>6.18</c:v>
                </c:pt>
                <c:pt idx="1">
                  <c:v>9.11</c:v>
                </c:pt>
                <c:pt idx="2">
                  <c:v>9.1833333333333336</c:v>
                </c:pt>
                <c:pt idx="3">
                  <c:v>9.9725000000000001</c:v>
                </c:pt>
                <c:pt idx="4">
                  <c:v>10.098000000000001</c:v>
                </c:pt>
                <c:pt idx="5">
                  <c:v>10.338333333333333</c:v>
                </c:pt>
                <c:pt idx="6">
                  <c:v>10.118571428571428</c:v>
                </c:pt>
                <c:pt idx="7">
                  <c:v>11.234999999999999</c:v>
                </c:pt>
                <c:pt idx="8">
                  <c:v>10.834444444444445</c:v>
                </c:pt>
                <c:pt idx="9">
                  <c:v>11.395</c:v>
                </c:pt>
                <c:pt idx="10">
                  <c:v>11.902727272727272</c:v>
                </c:pt>
                <c:pt idx="11">
                  <c:v>14.145833333333334</c:v>
                </c:pt>
                <c:pt idx="12">
                  <c:v>12.23076923076923</c:v>
                </c:pt>
                <c:pt idx="13">
                  <c:v>11.662857142857144</c:v>
                </c:pt>
                <c:pt idx="14">
                  <c:v>12.005333333333333</c:v>
                </c:pt>
                <c:pt idx="15">
                  <c:v>11.48625</c:v>
                </c:pt>
                <c:pt idx="16">
                  <c:v>12.486470588235294</c:v>
                </c:pt>
                <c:pt idx="17">
                  <c:v>12.546111111111111</c:v>
                </c:pt>
                <c:pt idx="18">
                  <c:v>13.156315789473684</c:v>
                </c:pt>
                <c:pt idx="19">
                  <c:v>12.3255</c:v>
                </c:pt>
                <c:pt idx="20">
                  <c:v>12.89</c:v>
                </c:pt>
                <c:pt idx="21">
                  <c:v>13.146818181818182</c:v>
                </c:pt>
                <c:pt idx="22">
                  <c:v>12.536521739130436</c:v>
                </c:pt>
                <c:pt idx="23">
                  <c:v>12.352916666666667</c:v>
                </c:pt>
                <c:pt idx="24">
                  <c:v>13.55</c:v>
                </c:pt>
                <c:pt idx="25">
                  <c:v>13.776538461538461</c:v>
                </c:pt>
                <c:pt idx="26">
                  <c:v>13.626296296296296</c:v>
                </c:pt>
                <c:pt idx="27">
                  <c:v>13.939642857142857</c:v>
                </c:pt>
                <c:pt idx="28">
                  <c:v>14.413103448275862</c:v>
                </c:pt>
                <c:pt idx="29">
                  <c:v>13.809333333333333</c:v>
                </c:pt>
                <c:pt idx="30">
                  <c:v>13.303870967741936</c:v>
                </c:pt>
                <c:pt idx="31">
                  <c:v>13.862187499999999</c:v>
                </c:pt>
                <c:pt idx="32">
                  <c:v>13.266666666666667</c:v>
                </c:pt>
                <c:pt idx="33">
                  <c:v>14.414999999999999</c:v>
                </c:pt>
                <c:pt idx="34">
                  <c:v>14.1</c:v>
                </c:pt>
                <c:pt idx="35">
                  <c:v>14.536666666666667</c:v>
                </c:pt>
                <c:pt idx="36">
                  <c:v>14.486486486486486</c:v>
                </c:pt>
                <c:pt idx="37">
                  <c:v>13.355263157894736</c:v>
                </c:pt>
                <c:pt idx="38">
                  <c:v>14.583589743589744</c:v>
                </c:pt>
                <c:pt idx="39">
                  <c:v>14.65025</c:v>
                </c:pt>
                <c:pt idx="40">
                  <c:v>16.40048780487805</c:v>
                </c:pt>
                <c:pt idx="41">
                  <c:v>13.927619047619048</c:v>
                </c:pt>
                <c:pt idx="42">
                  <c:v>14.494418604651162</c:v>
                </c:pt>
                <c:pt idx="43">
                  <c:v>15.007045454545455</c:v>
                </c:pt>
                <c:pt idx="44">
                  <c:v>15.398444444444445</c:v>
                </c:pt>
                <c:pt idx="45">
                  <c:v>14.487391304347826</c:v>
                </c:pt>
                <c:pt idx="46">
                  <c:v>14.182553191489362</c:v>
                </c:pt>
                <c:pt idx="47">
                  <c:v>15.508541666666666</c:v>
                </c:pt>
                <c:pt idx="48">
                  <c:v>14.386938775510204</c:v>
                </c:pt>
                <c:pt idx="49">
                  <c:v>14.242800000000001</c:v>
                </c:pt>
                <c:pt idx="50">
                  <c:v>14.505294117647059</c:v>
                </c:pt>
                <c:pt idx="51">
                  <c:v>13.965192307692307</c:v>
                </c:pt>
                <c:pt idx="52">
                  <c:v>14.719433962264151</c:v>
                </c:pt>
                <c:pt idx="53">
                  <c:v>15.20425925925926</c:v>
                </c:pt>
                <c:pt idx="54">
                  <c:v>15.368363636363636</c:v>
                </c:pt>
                <c:pt idx="55">
                  <c:v>14.712678571428571</c:v>
                </c:pt>
                <c:pt idx="56">
                  <c:v>15.038070175438596</c:v>
                </c:pt>
                <c:pt idx="57">
                  <c:v>15.507413793103447</c:v>
                </c:pt>
                <c:pt idx="58">
                  <c:v>15.117118644067796</c:v>
                </c:pt>
                <c:pt idx="59">
                  <c:v>16.013999999999999</c:v>
                </c:pt>
                <c:pt idx="60">
                  <c:v>17.734754098360657</c:v>
                </c:pt>
                <c:pt idx="61">
                  <c:v>15.379838709677419</c:v>
                </c:pt>
                <c:pt idx="62">
                  <c:v>14.878888888888889</c:v>
                </c:pt>
                <c:pt idx="63">
                  <c:v>16.135312500000001</c:v>
                </c:pt>
                <c:pt idx="64">
                  <c:v>14.639384615384616</c:v>
                </c:pt>
                <c:pt idx="65">
                  <c:v>15.04409090909091</c:v>
                </c:pt>
                <c:pt idx="66">
                  <c:v>14.941194029850747</c:v>
                </c:pt>
                <c:pt idx="67">
                  <c:v>15.072058823529412</c:v>
                </c:pt>
                <c:pt idx="68">
                  <c:v>15.252463768115941</c:v>
                </c:pt>
                <c:pt idx="69">
                  <c:v>15.052285714285714</c:v>
                </c:pt>
                <c:pt idx="70">
                  <c:v>15.383661971830985</c:v>
                </c:pt>
                <c:pt idx="71">
                  <c:v>15.127083333333333</c:v>
                </c:pt>
                <c:pt idx="72">
                  <c:v>16.106712328767124</c:v>
                </c:pt>
                <c:pt idx="73">
                  <c:v>15.571486486486487</c:v>
                </c:pt>
                <c:pt idx="74">
                  <c:v>15.547733333333333</c:v>
                </c:pt>
                <c:pt idx="75">
                  <c:v>15.976973684210526</c:v>
                </c:pt>
                <c:pt idx="76">
                  <c:v>14.957012987012988</c:v>
                </c:pt>
                <c:pt idx="77">
                  <c:v>16.988589743589742</c:v>
                </c:pt>
                <c:pt idx="78">
                  <c:v>15.462911392405063</c:v>
                </c:pt>
                <c:pt idx="79">
                  <c:v>16.284749999999999</c:v>
                </c:pt>
                <c:pt idx="80">
                  <c:v>15.305308641975309</c:v>
                </c:pt>
                <c:pt idx="81">
                  <c:v>15.536219512195123</c:v>
                </c:pt>
                <c:pt idx="82">
                  <c:v>15.149156626506024</c:v>
                </c:pt>
                <c:pt idx="83">
                  <c:v>17.110476190476192</c:v>
                </c:pt>
                <c:pt idx="84">
                  <c:v>16.195176470588237</c:v>
                </c:pt>
                <c:pt idx="85">
                  <c:v>15.67046511627907</c:v>
                </c:pt>
                <c:pt idx="86">
                  <c:v>14.925402298850575</c:v>
                </c:pt>
                <c:pt idx="87">
                  <c:v>15.059431818181817</c:v>
                </c:pt>
                <c:pt idx="88">
                  <c:v>15.937303370786516</c:v>
                </c:pt>
                <c:pt idx="89">
                  <c:v>15.293333333333333</c:v>
                </c:pt>
                <c:pt idx="90">
                  <c:v>15.254505494505494</c:v>
                </c:pt>
                <c:pt idx="91">
                  <c:v>15.937934782608696</c:v>
                </c:pt>
                <c:pt idx="92">
                  <c:v>16.358494623655915</c:v>
                </c:pt>
                <c:pt idx="93">
                  <c:v>17.359680851063828</c:v>
                </c:pt>
                <c:pt idx="94">
                  <c:v>15.262</c:v>
                </c:pt>
                <c:pt idx="95">
                  <c:v>15.399791666666667</c:v>
                </c:pt>
                <c:pt idx="96">
                  <c:v>17.131752577319588</c:v>
                </c:pt>
                <c:pt idx="97">
                  <c:v>15.808469387755101</c:v>
                </c:pt>
                <c:pt idx="98">
                  <c:v>16.382424242424243</c:v>
                </c:pt>
                <c:pt idx="99">
                  <c:v>15.289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5-4580-A201-BCF8B939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803520"/>
        <c:axId val="1565797280"/>
      </c:lineChart>
      <c:catAx>
        <c:axId val="15658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797280"/>
        <c:crosses val="autoZero"/>
        <c:auto val="1"/>
        <c:lblAlgn val="ctr"/>
        <c:lblOffset val="100"/>
        <c:noMultiLvlLbl val="0"/>
      </c:catAx>
      <c:valAx>
        <c:axId val="1565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8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divided on Size</a:t>
            </a:r>
            <a:r>
              <a:rPr lang="pl-PL" baseline="0"/>
              <a:t> of the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Sheet1!$I$5:$I$104</c:f>
              <c:numCache>
                <c:formatCode>General</c:formatCode>
                <c:ptCount val="100"/>
                <c:pt idx="0">
                  <c:v>0.99</c:v>
                </c:pt>
                <c:pt idx="1">
                  <c:v>0.995</c:v>
                </c:pt>
                <c:pt idx="2">
                  <c:v>0.9966666666666667</c:v>
                </c:pt>
                <c:pt idx="3">
                  <c:v>0.99750000000000005</c:v>
                </c:pt>
                <c:pt idx="4">
                  <c:v>0.998</c:v>
                </c:pt>
                <c:pt idx="5">
                  <c:v>0.99833333333333329</c:v>
                </c:pt>
                <c:pt idx="6">
                  <c:v>0.99857142857142855</c:v>
                </c:pt>
                <c:pt idx="7">
                  <c:v>0.99875000000000003</c:v>
                </c:pt>
                <c:pt idx="8">
                  <c:v>0.99888888888888894</c:v>
                </c:pt>
                <c:pt idx="9">
                  <c:v>0.999</c:v>
                </c:pt>
                <c:pt idx="10">
                  <c:v>0.99909090909090914</c:v>
                </c:pt>
                <c:pt idx="11">
                  <c:v>0.99916666666666665</c:v>
                </c:pt>
                <c:pt idx="12">
                  <c:v>0.99923076923076926</c:v>
                </c:pt>
                <c:pt idx="13">
                  <c:v>0.99928571428571433</c:v>
                </c:pt>
                <c:pt idx="14">
                  <c:v>0.9993333333333333</c:v>
                </c:pt>
                <c:pt idx="15">
                  <c:v>0.99937500000000001</c:v>
                </c:pt>
                <c:pt idx="16">
                  <c:v>0.99941176470588233</c:v>
                </c:pt>
                <c:pt idx="17">
                  <c:v>0.99944444444444447</c:v>
                </c:pt>
                <c:pt idx="18">
                  <c:v>0.99947368421052629</c:v>
                </c:pt>
                <c:pt idx="19">
                  <c:v>0.99950000000000006</c:v>
                </c:pt>
                <c:pt idx="20">
                  <c:v>0.99952380952380948</c:v>
                </c:pt>
                <c:pt idx="21">
                  <c:v>0.99954545454545451</c:v>
                </c:pt>
                <c:pt idx="22">
                  <c:v>0.99956521739130433</c:v>
                </c:pt>
                <c:pt idx="23">
                  <c:v>0.99958333333333338</c:v>
                </c:pt>
                <c:pt idx="24">
                  <c:v>0.99960000000000004</c:v>
                </c:pt>
                <c:pt idx="25">
                  <c:v>0.99961538461538457</c:v>
                </c:pt>
                <c:pt idx="26">
                  <c:v>0.99962962962962965</c:v>
                </c:pt>
                <c:pt idx="27">
                  <c:v>0.99964285714285717</c:v>
                </c:pt>
                <c:pt idx="28">
                  <c:v>0.99965517241379309</c:v>
                </c:pt>
                <c:pt idx="29">
                  <c:v>0.9996666666666667</c:v>
                </c:pt>
                <c:pt idx="30">
                  <c:v>0.99967741935483867</c:v>
                </c:pt>
                <c:pt idx="31">
                  <c:v>0.99968749999999995</c:v>
                </c:pt>
                <c:pt idx="32">
                  <c:v>0.99969696969696975</c:v>
                </c:pt>
                <c:pt idx="33">
                  <c:v>0.99970588235294122</c:v>
                </c:pt>
                <c:pt idx="34">
                  <c:v>0.99971428571428567</c:v>
                </c:pt>
                <c:pt idx="35">
                  <c:v>0.99972222222222218</c:v>
                </c:pt>
                <c:pt idx="36">
                  <c:v>0.99972972972972973</c:v>
                </c:pt>
                <c:pt idx="37">
                  <c:v>0.99973684210526315</c:v>
                </c:pt>
                <c:pt idx="38">
                  <c:v>0.99974358974358979</c:v>
                </c:pt>
                <c:pt idx="39">
                  <c:v>0.99975000000000003</c:v>
                </c:pt>
                <c:pt idx="40">
                  <c:v>0.99975609756097561</c:v>
                </c:pt>
                <c:pt idx="41">
                  <c:v>0.99976190476190474</c:v>
                </c:pt>
                <c:pt idx="42">
                  <c:v>0.99976744186046507</c:v>
                </c:pt>
                <c:pt idx="43">
                  <c:v>0.99977272727272726</c:v>
                </c:pt>
                <c:pt idx="44">
                  <c:v>0.99977777777777777</c:v>
                </c:pt>
                <c:pt idx="45">
                  <c:v>0.99978260869565216</c:v>
                </c:pt>
                <c:pt idx="46">
                  <c:v>0.99978723404255321</c:v>
                </c:pt>
                <c:pt idx="47">
                  <c:v>0.99979166666666663</c:v>
                </c:pt>
                <c:pt idx="48">
                  <c:v>0.99979591836734694</c:v>
                </c:pt>
                <c:pt idx="49">
                  <c:v>0.99980000000000002</c:v>
                </c:pt>
                <c:pt idx="50">
                  <c:v>0.99980392156862741</c:v>
                </c:pt>
                <c:pt idx="51">
                  <c:v>0.99980769230769229</c:v>
                </c:pt>
                <c:pt idx="52">
                  <c:v>0.99981132075471701</c:v>
                </c:pt>
                <c:pt idx="53">
                  <c:v>0.99981481481481482</c:v>
                </c:pt>
                <c:pt idx="54">
                  <c:v>0.99981818181818183</c:v>
                </c:pt>
                <c:pt idx="55">
                  <c:v>0.99982142857142853</c:v>
                </c:pt>
                <c:pt idx="56">
                  <c:v>0.99982456140350873</c:v>
                </c:pt>
                <c:pt idx="57">
                  <c:v>0.9998275862068966</c:v>
                </c:pt>
                <c:pt idx="58">
                  <c:v>0.99983050847457622</c:v>
                </c:pt>
                <c:pt idx="59">
                  <c:v>0.99983333333333335</c:v>
                </c:pt>
                <c:pt idx="60">
                  <c:v>0.99983606557377047</c:v>
                </c:pt>
                <c:pt idx="61">
                  <c:v>0.99983870967741939</c:v>
                </c:pt>
                <c:pt idx="62">
                  <c:v>0.99984126984126986</c:v>
                </c:pt>
                <c:pt idx="63">
                  <c:v>0.99984375000000003</c:v>
                </c:pt>
                <c:pt idx="64">
                  <c:v>0.99984615384615383</c:v>
                </c:pt>
                <c:pt idx="65">
                  <c:v>0.99984848484848488</c:v>
                </c:pt>
                <c:pt idx="66">
                  <c:v>0.99985074626865666</c:v>
                </c:pt>
                <c:pt idx="67">
                  <c:v>0.99985294117647061</c:v>
                </c:pt>
                <c:pt idx="68">
                  <c:v>0.99985507246376815</c:v>
                </c:pt>
                <c:pt idx="69">
                  <c:v>0.99985714285714289</c:v>
                </c:pt>
                <c:pt idx="70">
                  <c:v>0.99985915492957744</c:v>
                </c:pt>
                <c:pt idx="71">
                  <c:v>0.99986111111111109</c:v>
                </c:pt>
                <c:pt idx="72">
                  <c:v>0.99986301369863018</c:v>
                </c:pt>
                <c:pt idx="73">
                  <c:v>0.99986486486486481</c:v>
                </c:pt>
                <c:pt idx="74">
                  <c:v>0.99986666666666668</c:v>
                </c:pt>
                <c:pt idx="75">
                  <c:v>0.99986842105263163</c:v>
                </c:pt>
                <c:pt idx="76">
                  <c:v>0.99987012987012991</c:v>
                </c:pt>
                <c:pt idx="77">
                  <c:v>0.99987179487179489</c:v>
                </c:pt>
                <c:pt idx="78">
                  <c:v>0.99987341772151894</c:v>
                </c:pt>
                <c:pt idx="79">
                  <c:v>0.99987499999999996</c:v>
                </c:pt>
                <c:pt idx="80">
                  <c:v>0.99987654320987651</c:v>
                </c:pt>
                <c:pt idx="81">
                  <c:v>0.9998780487804878</c:v>
                </c:pt>
                <c:pt idx="82">
                  <c:v>0.99987951807228914</c:v>
                </c:pt>
                <c:pt idx="83">
                  <c:v>0.99988095238095243</c:v>
                </c:pt>
                <c:pt idx="84">
                  <c:v>0.99988235294117644</c:v>
                </c:pt>
                <c:pt idx="85">
                  <c:v>0.99988372093023259</c:v>
                </c:pt>
                <c:pt idx="86">
                  <c:v>0.99988505747126433</c:v>
                </c:pt>
                <c:pt idx="87">
                  <c:v>0.99988636363636363</c:v>
                </c:pt>
                <c:pt idx="88">
                  <c:v>0.99988764044943823</c:v>
                </c:pt>
                <c:pt idx="89">
                  <c:v>0.99988888888888894</c:v>
                </c:pt>
                <c:pt idx="90">
                  <c:v>0.99989010989010985</c:v>
                </c:pt>
                <c:pt idx="91">
                  <c:v>0.99989130434782614</c:v>
                </c:pt>
                <c:pt idx="92">
                  <c:v>0.99989247311827956</c:v>
                </c:pt>
                <c:pt idx="93">
                  <c:v>0.99989361702127655</c:v>
                </c:pt>
                <c:pt idx="94">
                  <c:v>0.99989473684210528</c:v>
                </c:pt>
                <c:pt idx="95">
                  <c:v>0.99989583333333332</c:v>
                </c:pt>
                <c:pt idx="96">
                  <c:v>0.99989690721649482</c:v>
                </c:pt>
                <c:pt idx="97">
                  <c:v>0.99989795918367352</c:v>
                </c:pt>
                <c:pt idx="98">
                  <c:v>0.99989898989898995</c:v>
                </c:pt>
                <c:pt idx="99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D-4A97-BB20-C50A0BA114B0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Sheet1!$Q$5:$Q$104</c:f>
              <c:numCache>
                <c:formatCode>General</c:formatCode>
                <c:ptCount val="100"/>
                <c:pt idx="0">
                  <c:v>0.9630314232902033</c:v>
                </c:pt>
                <c:pt idx="1">
                  <c:v>0.98098317010554337</c:v>
                </c:pt>
                <c:pt idx="2">
                  <c:v>0.98749478949562319</c:v>
                </c:pt>
                <c:pt idx="3">
                  <c:v>0.98947313016474547</c:v>
                </c:pt>
                <c:pt idx="4">
                  <c:v>0.99192571659265238</c:v>
                </c:pt>
                <c:pt idx="5">
                  <c:v>0.99336686750317837</c:v>
                </c:pt>
                <c:pt idx="6">
                  <c:v>0.99427426281133691</c:v>
                </c:pt>
                <c:pt idx="7">
                  <c:v>0.99490520496997259</c:v>
                </c:pt>
                <c:pt idx="8">
                  <c:v>0.99548826950070179</c:v>
                </c:pt>
                <c:pt idx="9">
                  <c:v>0.99606116227223673</c:v>
                </c:pt>
                <c:pt idx="10">
                  <c:v>0.99654790410705263</c:v>
                </c:pt>
                <c:pt idx="11">
                  <c:v>0.99669067763890884</c:v>
                </c:pt>
                <c:pt idx="12">
                  <c:v>0.99694070857895911</c:v>
                </c:pt>
                <c:pt idx="13">
                  <c:v>0.99718720741934319</c:v>
                </c:pt>
                <c:pt idx="14">
                  <c:v>0.99736525010802479</c:v>
                </c:pt>
                <c:pt idx="15">
                  <c:v>0.99751135057448914</c:v>
                </c:pt>
                <c:pt idx="16">
                  <c:v>0.99765229364006347</c:v>
                </c:pt>
                <c:pt idx="17">
                  <c:v>0.99781715521966696</c:v>
                </c:pt>
                <c:pt idx="18">
                  <c:v>0.99786250267187171</c:v>
                </c:pt>
                <c:pt idx="19">
                  <c:v>0.99799609639577902</c:v>
                </c:pt>
                <c:pt idx="20">
                  <c:v>0.99810691085713665</c:v>
                </c:pt>
                <c:pt idx="21">
                  <c:v>0.99815148884969673</c:v>
                </c:pt>
                <c:pt idx="22">
                  <c:v>0.99828905965230719</c:v>
                </c:pt>
                <c:pt idx="23">
                  <c:v>0.99832889678639891</c:v>
                </c:pt>
                <c:pt idx="24">
                  <c:v>0.99840453571351073</c:v>
                </c:pt>
                <c:pt idx="25">
                  <c:v>0.9984519285100586</c:v>
                </c:pt>
                <c:pt idx="26">
                  <c:v>0.99851082300745364</c:v>
                </c:pt>
                <c:pt idx="27">
                  <c:v>0.99858135330787878</c:v>
                </c:pt>
                <c:pt idx="28">
                  <c:v>0.99859480193006378</c:v>
                </c:pt>
                <c:pt idx="29">
                  <c:v>0.99868426823384937</c:v>
                </c:pt>
                <c:pt idx="30">
                  <c:v>0.99872596439358163</c:v>
                </c:pt>
                <c:pt idx="31">
                  <c:v>0.99874687452885424</c:v>
                </c:pt>
                <c:pt idx="32">
                  <c:v>0.99879312829192546</c:v>
                </c:pt>
                <c:pt idx="33">
                  <c:v>0.9988308473365155</c:v>
                </c:pt>
                <c:pt idx="34">
                  <c:v>0.99886308303944027</c:v>
                </c:pt>
                <c:pt idx="35">
                  <c:v>0.99891014443613602</c:v>
                </c:pt>
                <c:pt idx="36">
                  <c:v>0.99891150314649135</c:v>
                </c:pt>
                <c:pt idx="37">
                  <c:v>0.99893477098136751</c:v>
                </c:pt>
                <c:pt idx="38">
                  <c:v>0.99898592331552116</c:v>
                </c:pt>
                <c:pt idx="39">
                  <c:v>0.99900728651696546</c:v>
                </c:pt>
                <c:pt idx="40">
                  <c:v>0.99903021105445866</c:v>
                </c:pt>
                <c:pt idx="41">
                  <c:v>0.99904940341010684</c:v>
                </c:pt>
                <c:pt idx="42">
                  <c:v>0.9990734795368259</c:v>
                </c:pt>
                <c:pt idx="43">
                  <c:v>0.99909698967140892</c:v>
                </c:pt>
                <c:pt idx="44">
                  <c:v>0.99912180162591602</c:v>
                </c:pt>
                <c:pt idx="45">
                  <c:v>0.99912691189686931</c:v>
                </c:pt>
                <c:pt idx="46">
                  <c:v>0.99915091784877264</c:v>
                </c:pt>
                <c:pt idx="47">
                  <c:v>0.99916745296109233</c:v>
                </c:pt>
                <c:pt idx="48">
                  <c:v>0.99919243406306535</c:v>
                </c:pt>
                <c:pt idx="49">
                  <c:v>0.99919827982920151</c:v>
                </c:pt>
                <c:pt idx="50">
                  <c:v>0.99921486280112326</c:v>
                </c:pt>
                <c:pt idx="51">
                  <c:v>0.99921693728510952</c:v>
                </c:pt>
                <c:pt idx="52">
                  <c:v>0.99923800837241894</c:v>
                </c:pt>
                <c:pt idx="53">
                  <c:v>0.99925735588991049</c:v>
                </c:pt>
                <c:pt idx="54">
                  <c:v>0.9992733121783498</c:v>
                </c:pt>
                <c:pt idx="55">
                  <c:v>0.99928191926567012</c:v>
                </c:pt>
                <c:pt idx="56">
                  <c:v>0.99929945049880353</c:v>
                </c:pt>
                <c:pt idx="57">
                  <c:v>0.99931012112964568</c:v>
                </c:pt>
                <c:pt idx="58">
                  <c:v>0.99931920597261759</c:v>
                </c:pt>
                <c:pt idx="59">
                  <c:v>0.99933535105981597</c:v>
                </c:pt>
                <c:pt idx="60">
                  <c:v>0.9993388554438859</c:v>
                </c:pt>
                <c:pt idx="61">
                  <c:v>0.99935549079739616</c:v>
                </c:pt>
                <c:pt idx="62">
                  <c:v>0.99936619176320929</c:v>
                </c:pt>
                <c:pt idx="63">
                  <c:v>0.99938125153478619</c:v>
                </c:pt>
                <c:pt idx="64">
                  <c:v>0.99938287071264853</c:v>
                </c:pt>
                <c:pt idx="65">
                  <c:v>0.99939861588712864</c:v>
                </c:pt>
                <c:pt idx="66">
                  <c:v>0.99939613303423591</c:v>
                </c:pt>
                <c:pt idx="67">
                  <c:v>0.99940900040240122</c:v>
                </c:pt>
                <c:pt idx="68">
                  <c:v>0.99942084402498632</c:v>
                </c:pt>
                <c:pt idx="69">
                  <c:v>0.99943091980188525</c:v>
                </c:pt>
                <c:pt idx="70">
                  <c:v>0.9994415587275719</c:v>
                </c:pt>
                <c:pt idx="71">
                  <c:v>0.99944905453166422</c:v>
                </c:pt>
                <c:pt idx="72">
                  <c:v>0.99945338615669743</c:v>
                </c:pt>
                <c:pt idx="73">
                  <c:v>0.99945627087938194</c:v>
                </c:pt>
                <c:pt idx="74">
                  <c:v>0.99946638377892072</c:v>
                </c:pt>
                <c:pt idx="75">
                  <c:v>0.99947222181905837</c:v>
                </c:pt>
                <c:pt idx="76">
                  <c:v>0.99948000704759277</c:v>
                </c:pt>
                <c:pt idx="77">
                  <c:v>0.99949279967362314</c:v>
                </c:pt>
                <c:pt idx="78">
                  <c:v>0.99949955539614532</c:v>
                </c:pt>
                <c:pt idx="79">
                  <c:v>0.99950396779262873</c:v>
                </c:pt>
                <c:pt idx="80">
                  <c:v>0.99950265236720592</c:v>
                </c:pt>
                <c:pt idx="81">
                  <c:v>0.9995083692638459</c:v>
                </c:pt>
                <c:pt idx="82">
                  <c:v>0.99952090250423686</c:v>
                </c:pt>
                <c:pt idx="83">
                  <c:v>0.99952193561440239</c:v>
                </c:pt>
                <c:pt idx="84">
                  <c:v>0.99952594434118092</c:v>
                </c:pt>
                <c:pt idx="85">
                  <c:v>0.99953305805114612</c:v>
                </c:pt>
                <c:pt idx="86">
                  <c:v>0.99954028551968077</c:v>
                </c:pt>
                <c:pt idx="87">
                  <c:v>0.99954903974932763</c:v>
                </c:pt>
                <c:pt idx="88">
                  <c:v>0.99954813196739889</c:v>
                </c:pt>
                <c:pt idx="89">
                  <c:v>0.99955382503566048</c:v>
                </c:pt>
                <c:pt idx="90">
                  <c:v>0.99955082745234025</c:v>
                </c:pt>
                <c:pt idx="91">
                  <c:v>0.99956993686673201</c:v>
                </c:pt>
                <c:pt idx="92">
                  <c:v>0.99956736418724479</c:v>
                </c:pt>
                <c:pt idx="93">
                  <c:v>0.99957693111592427</c:v>
                </c:pt>
                <c:pt idx="94">
                  <c:v>0.99957917018207221</c:v>
                </c:pt>
                <c:pt idx="95">
                  <c:v>0.99958366535298626</c:v>
                </c:pt>
                <c:pt idx="96">
                  <c:v>0.99959100908094767</c:v>
                </c:pt>
                <c:pt idx="97">
                  <c:v>0.99959326974313278</c:v>
                </c:pt>
                <c:pt idx="98">
                  <c:v>0.99959286349753529</c:v>
                </c:pt>
                <c:pt idx="99">
                  <c:v>0.99959894665745896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D-4A97-BB20-C50A0BA114B0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Sheet1!$Y$5:$Y$104</c:f>
              <c:numCache>
                <c:formatCode>General</c:formatCode>
                <c:ptCount val="100"/>
                <c:pt idx="0">
                  <c:v>5.67</c:v>
                </c:pt>
                <c:pt idx="1">
                  <c:v>6.78</c:v>
                </c:pt>
                <c:pt idx="2">
                  <c:v>7.32</c:v>
                </c:pt>
                <c:pt idx="3">
                  <c:v>7.8049999999999997</c:v>
                </c:pt>
                <c:pt idx="4">
                  <c:v>8.0879999999999992</c:v>
                </c:pt>
                <c:pt idx="5">
                  <c:v>8.2916666666666661</c:v>
                </c:pt>
                <c:pt idx="6">
                  <c:v>8.605714285714285</c:v>
                </c:pt>
                <c:pt idx="7">
                  <c:v>8.7937499999999993</c:v>
                </c:pt>
                <c:pt idx="8">
                  <c:v>8.9944444444444436</c:v>
                </c:pt>
                <c:pt idx="9">
                  <c:v>9.1029999999999998</c:v>
                </c:pt>
                <c:pt idx="10">
                  <c:v>9.2463636363636361</c:v>
                </c:pt>
                <c:pt idx="11">
                  <c:v>9.4008333333333329</c:v>
                </c:pt>
                <c:pt idx="12">
                  <c:v>9.514615384615384</c:v>
                </c:pt>
                <c:pt idx="13">
                  <c:v>9.5864285714285717</c:v>
                </c:pt>
                <c:pt idx="14">
                  <c:v>9.6813333333333329</c:v>
                </c:pt>
                <c:pt idx="15">
                  <c:v>9.8049999999999997</c:v>
                </c:pt>
                <c:pt idx="16">
                  <c:v>9.8317647058823532</c:v>
                </c:pt>
                <c:pt idx="17">
                  <c:v>9.9705555555555563</c:v>
                </c:pt>
                <c:pt idx="18">
                  <c:v>10.033157894736842</c:v>
                </c:pt>
                <c:pt idx="19">
                  <c:v>10.085000000000001</c:v>
                </c:pt>
                <c:pt idx="20">
                  <c:v>10.151428571428571</c:v>
                </c:pt>
                <c:pt idx="21">
                  <c:v>10.216818181818182</c:v>
                </c:pt>
                <c:pt idx="22">
                  <c:v>10.28</c:v>
                </c:pt>
                <c:pt idx="23">
                  <c:v>10.350416666666666</c:v>
                </c:pt>
                <c:pt idx="24">
                  <c:v>10.4116</c:v>
                </c:pt>
                <c:pt idx="25">
                  <c:v>10.469615384615384</c:v>
                </c:pt>
                <c:pt idx="26">
                  <c:v>10.544814814814815</c:v>
                </c:pt>
                <c:pt idx="27">
                  <c:v>10.610714285714286</c:v>
                </c:pt>
                <c:pt idx="28">
                  <c:v>10.633103448275863</c:v>
                </c:pt>
                <c:pt idx="29">
                  <c:v>10.719666666666667</c:v>
                </c:pt>
                <c:pt idx="30">
                  <c:v>10.728709677419355</c:v>
                </c:pt>
                <c:pt idx="31">
                  <c:v>10.790625</c:v>
                </c:pt>
                <c:pt idx="32">
                  <c:v>10.810606060606061</c:v>
                </c:pt>
                <c:pt idx="33">
                  <c:v>10.85235294117647</c:v>
                </c:pt>
                <c:pt idx="34">
                  <c:v>10.891142857142857</c:v>
                </c:pt>
                <c:pt idx="35">
                  <c:v>10.930833333333334</c:v>
                </c:pt>
                <c:pt idx="36">
                  <c:v>10.970270270270269</c:v>
                </c:pt>
                <c:pt idx="37">
                  <c:v>10.987105263157895</c:v>
                </c:pt>
                <c:pt idx="38">
                  <c:v>11.069487179487179</c:v>
                </c:pt>
                <c:pt idx="39">
                  <c:v>11.085000000000001</c:v>
                </c:pt>
                <c:pt idx="40">
                  <c:v>11.119024390243903</c:v>
                </c:pt>
                <c:pt idx="41">
                  <c:v>11.118571428571428</c:v>
                </c:pt>
                <c:pt idx="42">
                  <c:v>11.174418604651162</c:v>
                </c:pt>
                <c:pt idx="43">
                  <c:v>11.228409090909091</c:v>
                </c:pt>
                <c:pt idx="44">
                  <c:v>11.245555555555555</c:v>
                </c:pt>
                <c:pt idx="45">
                  <c:v>11.307826086956522</c:v>
                </c:pt>
                <c:pt idx="46">
                  <c:v>11.324893617021276</c:v>
                </c:pt>
                <c:pt idx="47">
                  <c:v>11.376250000000001</c:v>
                </c:pt>
                <c:pt idx="48">
                  <c:v>11.395510204081633</c:v>
                </c:pt>
                <c:pt idx="49">
                  <c:v>11.422800000000001</c:v>
                </c:pt>
                <c:pt idx="50">
                  <c:v>11.457058823529412</c:v>
                </c:pt>
                <c:pt idx="51">
                  <c:v>11.485769230769231</c:v>
                </c:pt>
                <c:pt idx="52">
                  <c:v>11.493396226415094</c:v>
                </c:pt>
                <c:pt idx="53">
                  <c:v>11.543333333333333</c:v>
                </c:pt>
                <c:pt idx="54">
                  <c:v>11.569090909090908</c:v>
                </c:pt>
                <c:pt idx="55">
                  <c:v>11.579642857142858</c:v>
                </c:pt>
                <c:pt idx="56">
                  <c:v>11.613859649122807</c:v>
                </c:pt>
                <c:pt idx="57">
                  <c:v>11.646724137931034</c:v>
                </c:pt>
                <c:pt idx="58">
                  <c:v>11.669491525423728</c:v>
                </c:pt>
                <c:pt idx="59">
                  <c:v>11.694333333333333</c:v>
                </c:pt>
                <c:pt idx="60">
                  <c:v>11.703278688524589</c:v>
                </c:pt>
                <c:pt idx="61">
                  <c:v>11.725967741935484</c:v>
                </c:pt>
                <c:pt idx="62">
                  <c:v>11.758571428571429</c:v>
                </c:pt>
                <c:pt idx="63">
                  <c:v>11.794062500000001</c:v>
                </c:pt>
                <c:pt idx="64">
                  <c:v>11.809230769230769</c:v>
                </c:pt>
                <c:pt idx="65">
                  <c:v>11.829090909090908</c:v>
                </c:pt>
                <c:pt idx="66">
                  <c:v>11.845373134328359</c:v>
                </c:pt>
                <c:pt idx="67">
                  <c:v>11.857352941176471</c:v>
                </c:pt>
                <c:pt idx="68">
                  <c:v>11.881739130434783</c:v>
                </c:pt>
                <c:pt idx="69">
                  <c:v>11.911714285714286</c:v>
                </c:pt>
                <c:pt idx="70">
                  <c:v>11.909577464788732</c:v>
                </c:pt>
                <c:pt idx="71">
                  <c:v>11.951111111111111</c:v>
                </c:pt>
                <c:pt idx="72">
                  <c:v>11.950684931506849</c:v>
                </c:pt>
                <c:pt idx="73">
                  <c:v>11.976351351351351</c:v>
                </c:pt>
                <c:pt idx="74">
                  <c:v>12.009333333333334</c:v>
                </c:pt>
                <c:pt idx="75">
                  <c:v>12.017894736842106</c:v>
                </c:pt>
                <c:pt idx="76">
                  <c:v>12.014935064935065</c:v>
                </c:pt>
                <c:pt idx="77">
                  <c:v>12.045769230769231</c:v>
                </c:pt>
                <c:pt idx="78">
                  <c:v>12.07860759493671</c:v>
                </c:pt>
                <c:pt idx="79">
                  <c:v>12.078749999999999</c:v>
                </c:pt>
                <c:pt idx="80">
                  <c:v>12.086666666666666</c:v>
                </c:pt>
                <c:pt idx="81">
                  <c:v>12.107560975609756</c:v>
                </c:pt>
                <c:pt idx="82">
                  <c:v>12.114698795180724</c:v>
                </c:pt>
                <c:pt idx="83">
                  <c:v>12.147261904761905</c:v>
                </c:pt>
                <c:pt idx="84">
                  <c:v>12.17235294117647</c:v>
                </c:pt>
                <c:pt idx="85">
                  <c:v>12.195232558139535</c:v>
                </c:pt>
                <c:pt idx="86">
                  <c:v>12.199770114942529</c:v>
                </c:pt>
                <c:pt idx="87">
                  <c:v>12.233409090909092</c:v>
                </c:pt>
                <c:pt idx="88">
                  <c:v>12.242134831460675</c:v>
                </c:pt>
                <c:pt idx="89">
                  <c:v>12.240666666666666</c:v>
                </c:pt>
                <c:pt idx="90">
                  <c:v>12.264065934065934</c:v>
                </c:pt>
                <c:pt idx="91">
                  <c:v>12.287934782608696</c:v>
                </c:pt>
                <c:pt idx="92">
                  <c:v>12.313010752688172</c:v>
                </c:pt>
                <c:pt idx="93">
                  <c:v>12.321276595744681</c:v>
                </c:pt>
                <c:pt idx="94">
                  <c:v>12.329368421052632</c:v>
                </c:pt>
                <c:pt idx="95">
                  <c:v>12.350208333333333</c:v>
                </c:pt>
                <c:pt idx="96">
                  <c:v>12.381958762886597</c:v>
                </c:pt>
                <c:pt idx="97">
                  <c:v>12.393061224489795</c:v>
                </c:pt>
                <c:pt idx="98">
                  <c:v>12.400808080808082</c:v>
                </c:pt>
                <c:pt idx="99">
                  <c:v>12.432499999999999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D-4A97-BB20-C50A0BA114B0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Sheet1!$AG$5:$AG$104</c:f>
              <c:numCache>
                <c:formatCode>General</c:formatCode>
                <c:ptCount val="100"/>
                <c:pt idx="0">
                  <c:v>3.65</c:v>
                </c:pt>
                <c:pt idx="1">
                  <c:v>4.59</c:v>
                </c:pt>
                <c:pt idx="2">
                  <c:v>5.27</c:v>
                </c:pt>
                <c:pt idx="3">
                  <c:v>5.8425000000000002</c:v>
                </c:pt>
                <c:pt idx="4">
                  <c:v>4.82</c:v>
                </c:pt>
                <c:pt idx="5">
                  <c:v>5.8566666666666665</c:v>
                </c:pt>
                <c:pt idx="6">
                  <c:v>5.9242857142857144</c:v>
                </c:pt>
                <c:pt idx="7">
                  <c:v>5.6150000000000002</c:v>
                </c:pt>
                <c:pt idx="8">
                  <c:v>6.3433333333333337</c:v>
                </c:pt>
                <c:pt idx="9">
                  <c:v>6.4169999999999998</c:v>
                </c:pt>
                <c:pt idx="10">
                  <c:v>6.2245454545454546</c:v>
                </c:pt>
                <c:pt idx="11">
                  <c:v>7.0058333333333334</c:v>
                </c:pt>
                <c:pt idx="12">
                  <c:v>5.5961538461538458</c:v>
                </c:pt>
                <c:pt idx="13">
                  <c:v>6.6935714285714285</c:v>
                </c:pt>
                <c:pt idx="14">
                  <c:v>5.6153333333333331</c:v>
                </c:pt>
                <c:pt idx="15">
                  <c:v>5.8731249999999999</c:v>
                </c:pt>
                <c:pt idx="16">
                  <c:v>7.1682352941176468</c:v>
                </c:pt>
                <c:pt idx="17">
                  <c:v>5.8972222222222221</c:v>
                </c:pt>
                <c:pt idx="18">
                  <c:v>7.61</c:v>
                </c:pt>
                <c:pt idx="19">
                  <c:v>6.2380000000000004</c:v>
                </c:pt>
                <c:pt idx="20">
                  <c:v>6.6414285714285715</c:v>
                </c:pt>
                <c:pt idx="21">
                  <c:v>6.2568181818181818</c:v>
                </c:pt>
                <c:pt idx="22">
                  <c:v>6.7730434782608695</c:v>
                </c:pt>
                <c:pt idx="23">
                  <c:v>5.9120833333333334</c:v>
                </c:pt>
                <c:pt idx="24">
                  <c:v>6.9939999999999998</c:v>
                </c:pt>
                <c:pt idx="25">
                  <c:v>7.1165384615384619</c:v>
                </c:pt>
                <c:pt idx="26">
                  <c:v>7.1222222222222218</c:v>
                </c:pt>
                <c:pt idx="27">
                  <c:v>7.2510714285714286</c:v>
                </c:pt>
                <c:pt idx="28">
                  <c:v>6.6689655172413795</c:v>
                </c:pt>
                <c:pt idx="29">
                  <c:v>7.3953333333333333</c:v>
                </c:pt>
                <c:pt idx="30">
                  <c:v>7.0022580645161288</c:v>
                </c:pt>
                <c:pt idx="31">
                  <c:v>6.7515625000000004</c:v>
                </c:pt>
                <c:pt idx="32">
                  <c:v>6.834848484848485</c:v>
                </c:pt>
                <c:pt idx="33">
                  <c:v>7.8329411764705883</c:v>
                </c:pt>
                <c:pt idx="34">
                  <c:v>7.3022857142857145</c:v>
                </c:pt>
                <c:pt idx="35">
                  <c:v>7.4866666666666664</c:v>
                </c:pt>
                <c:pt idx="36">
                  <c:v>7.9402702702702701</c:v>
                </c:pt>
                <c:pt idx="37">
                  <c:v>6.1881578947368423</c:v>
                </c:pt>
                <c:pt idx="38">
                  <c:v>7.456666666666667</c:v>
                </c:pt>
                <c:pt idx="39">
                  <c:v>8.0235000000000003</c:v>
                </c:pt>
                <c:pt idx="40">
                  <c:v>8.3943902439024392</c:v>
                </c:pt>
                <c:pt idx="41">
                  <c:v>7.0192857142857141</c:v>
                </c:pt>
                <c:pt idx="42">
                  <c:v>7.5458139534883717</c:v>
                </c:pt>
                <c:pt idx="43">
                  <c:v>7.874090909090909</c:v>
                </c:pt>
                <c:pt idx="44">
                  <c:v>8.4</c:v>
                </c:pt>
                <c:pt idx="45">
                  <c:v>7.8047826086956524</c:v>
                </c:pt>
                <c:pt idx="46">
                  <c:v>7.9648936170212767</c:v>
                </c:pt>
                <c:pt idx="47">
                  <c:v>7.1150000000000002</c:v>
                </c:pt>
                <c:pt idx="48">
                  <c:v>7.0328571428571429</c:v>
                </c:pt>
                <c:pt idx="49">
                  <c:v>7.7986000000000004</c:v>
                </c:pt>
                <c:pt idx="50">
                  <c:v>7.7509803921568627</c:v>
                </c:pt>
                <c:pt idx="51">
                  <c:v>7.2309615384615382</c:v>
                </c:pt>
                <c:pt idx="52">
                  <c:v>7.2133962264150941</c:v>
                </c:pt>
                <c:pt idx="53">
                  <c:v>8.7949999999999999</c:v>
                </c:pt>
                <c:pt idx="54">
                  <c:v>7.33</c:v>
                </c:pt>
                <c:pt idx="55">
                  <c:v>7.6723214285714283</c:v>
                </c:pt>
                <c:pt idx="56">
                  <c:v>8.0075438596491235</c:v>
                </c:pt>
                <c:pt idx="57">
                  <c:v>8.0018965517241387</c:v>
                </c:pt>
                <c:pt idx="58">
                  <c:v>7.9198305084745764</c:v>
                </c:pt>
                <c:pt idx="59">
                  <c:v>8.637833333333333</c:v>
                </c:pt>
                <c:pt idx="60">
                  <c:v>9.9298360655737703</c:v>
                </c:pt>
                <c:pt idx="61">
                  <c:v>7.9441935483870969</c:v>
                </c:pt>
                <c:pt idx="62">
                  <c:v>7.9923809523809526</c:v>
                </c:pt>
                <c:pt idx="63">
                  <c:v>8.3423437499999995</c:v>
                </c:pt>
                <c:pt idx="64">
                  <c:v>7.350307692307692</c:v>
                </c:pt>
                <c:pt idx="65">
                  <c:v>8.0148484848484856</c:v>
                </c:pt>
                <c:pt idx="66">
                  <c:v>7.2416417910447759</c:v>
                </c:pt>
                <c:pt idx="67">
                  <c:v>8.5422058823529419</c:v>
                </c:pt>
                <c:pt idx="68">
                  <c:v>7.2692753623188402</c:v>
                </c:pt>
                <c:pt idx="69">
                  <c:v>7.2491428571428571</c:v>
                </c:pt>
                <c:pt idx="70">
                  <c:v>7.7090140845070421</c:v>
                </c:pt>
                <c:pt idx="71">
                  <c:v>8.0862499999999997</c:v>
                </c:pt>
                <c:pt idx="72">
                  <c:v>7.877671232876712</c:v>
                </c:pt>
                <c:pt idx="73">
                  <c:v>7.9467567567567565</c:v>
                </c:pt>
                <c:pt idx="74">
                  <c:v>7.2897333333333334</c:v>
                </c:pt>
                <c:pt idx="75">
                  <c:v>8.1589473684210532</c:v>
                </c:pt>
                <c:pt idx="76">
                  <c:v>7.7855844155844158</c:v>
                </c:pt>
                <c:pt idx="77">
                  <c:v>9.7303846153846152</c:v>
                </c:pt>
                <c:pt idx="78">
                  <c:v>8.2696202531645575</c:v>
                </c:pt>
                <c:pt idx="79">
                  <c:v>9.7273750000000003</c:v>
                </c:pt>
                <c:pt idx="80">
                  <c:v>8.1146913580246913</c:v>
                </c:pt>
                <c:pt idx="81">
                  <c:v>8.6101219512195115</c:v>
                </c:pt>
                <c:pt idx="82">
                  <c:v>8.4157831325301213</c:v>
                </c:pt>
                <c:pt idx="83">
                  <c:v>8.7823809523809526</c:v>
                </c:pt>
                <c:pt idx="84">
                  <c:v>8.4402352941176471</c:v>
                </c:pt>
                <c:pt idx="85">
                  <c:v>8.3048837209302331</c:v>
                </c:pt>
                <c:pt idx="86">
                  <c:v>7.8901149425287356</c:v>
                </c:pt>
                <c:pt idx="87">
                  <c:v>7.3338636363636365</c:v>
                </c:pt>
                <c:pt idx="88">
                  <c:v>8.5751685393258423</c:v>
                </c:pt>
                <c:pt idx="89">
                  <c:v>7.5547777777777778</c:v>
                </c:pt>
                <c:pt idx="90">
                  <c:v>7.7498901098901101</c:v>
                </c:pt>
                <c:pt idx="91">
                  <c:v>8.7928260869565218</c:v>
                </c:pt>
                <c:pt idx="92">
                  <c:v>8.6883870967741927</c:v>
                </c:pt>
                <c:pt idx="93">
                  <c:v>8.5928723404255312</c:v>
                </c:pt>
                <c:pt idx="94">
                  <c:v>7.7083157894736845</c:v>
                </c:pt>
                <c:pt idx="95">
                  <c:v>8.5621875000000003</c:v>
                </c:pt>
                <c:pt idx="96">
                  <c:v>8.30618556701031</c:v>
                </c:pt>
                <c:pt idx="97">
                  <c:v>7.8535714285714286</c:v>
                </c:pt>
                <c:pt idx="98">
                  <c:v>8.6024242424242416</c:v>
                </c:pt>
                <c:pt idx="99">
                  <c:v>8.0822000000000003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D-4A97-BB20-C50A0BA1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22672"/>
        <c:axId val="1616912272"/>
      </c:lineChart>
      <c:catAx>
        <c:axId val="1616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12272"/>
        <c:crosses val="autoZero"/>
        <c:auto val="1"/>
        <c:lblAlgn val="ctr"/>
        <c:lblOffset val="100"/>
        <c:noMultiLvlLbl val="0"/>
      </c:catAx>
      <c:valAx>
        <c:axId val="16169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478847</xdr:colOff>
      <xdr:row>21</xdr:row>
      <xdr:rowOff>117764</xdr:rowOff>
    </xdr:from>
    <xdr:to>
      <xdr:col>8</xdr:col>
      <xdr:colOff>318655</xdr:colOff>
      <xdr:row>36</xdr:row>
      <xdr:rowOff>117764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596178</xdr:colOff>
      <xdr:row>22</xdr:row>
      <xdr:rowOff>7793</xdr:rowOff>
    </xdr:from>
    <xdr:to>
      <xdr:col>16</xdr:col>
      <xdr:colOff>499196</xdr:colOff>
      <xdr:row>36</xdr:row>
      <xdr:rowOff>83993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133783</xdr:colOff>
      <xdr:row>21</xdr:row>
      <xdr:rowOff>9525</xdr:rowOff>
    </xdr:from>
    <xdr:to>
      <xdr:col>25</xdr:col>
      <xdr:colOff>33338</xdr:colOff>
      <xdr:row>35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145471</xdr:colOff>
      <xdr:row>40</xdr:row>
      <xdr:rowOff>161059</xdr:rowOff>
    </xdr:from>
    <xdr:to>
      <xdr:col>11</xdr:col>
      <xdr:colOff>461528</xdr:colOff>
      <xdr:row>62</xdr:row>
      <xdr:rowOff>65809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40</xdr:row>
      <xdr:rowOff>142874</xdr:rowOff>
    </xdr:from>
    <xdr:to>
      <xdr:col>24</xdr:col>
      <xdr:colOff>304800</xdr:colOff>
      <xdr:row>63</xdr:row>
      <xdr:rowOff>152399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C4:I104" totalsRowShown="0">
  <autoFilter ref="C4:I104"/>
  <tableColumns count="7">
    <tableColumn id="1" name="Type"/>
    <tableColumn id="2" name="Size"/>
    <tableColumn id="3" name="Comparisions"/>
    <tableColumn id="4" name="Swaps"/>
    <tableColumn id="5" name="Time"/>
    <tableColumn id="6" name="c/n" dataDxfId="7">
      <calculatedColumnFormula>Table3[[#This Row],[Comparisions]]/Table3[[#This Row],[Size]]</calculatedColumnFormula>
    </tableColumn>
    <tableColumn id="7" name="s/n" dataDxfId="6">
      <calculatedColumnFormula>Table3[[#This Row],[Swaps]]/Table3[[#This Row],[Size]]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4:Q104" totalsRowShown="0">
  <autoFilter ref="K4:Q104"/>
  <tableColumns count="7">
    <tableColumn id="1" name="Type"/>
    <tableColumn id="2" name="Size"/>
    <tableColumn id="3" name="Comparisions"/>
    <tableColumn id="4" name="Swaps"/>
    <tableColumn id="5" name="Time"/>
    <tableColumn id="6" name="c/n" dataDxfId="5">
      <calculatedColumnFormula>Table4[[#This Row],[Comparisions]]/Table4[[#This Row],[Size]]</calculatedColumnFormula>
    </tableColumn>
    <tableColumn id="7" name="s/n" dataDxfId="4">
      <calculatedColumnFormula>Table4[[#This Row],[Swaps]]/Table4[[#This Row],[Comparisions]]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S4:Y104" totalsRowShown="0">
  <autoFilter ref="S4:Y104"/>
  <tableColumns count="7">
    <tableColumn id="1" name="Type"/>
    <tableColumn id="2" name="Size"/>
    <tableColumn id="3" name="Comparisions"/>
    <tableColumn id="4" name="Swaps"/>
    <tableColumn id="5" name="Time"/>
    <tableColumn id="6" name="c/n" dataDxfId="3">
      <calculatedColumnFormula>Table5[[#This Row],[Comparisions]]/Table5[[#This Row],[Size]]</calculatedColumnFormula>
    </tableColumn>
    <tableColumn id="7" name="s/n" dataDxfId="2">
      <calculatedColumnFormula>Table5[[#This Row],[Swaps]]/Table5[[#This Row],[Size]]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A4:AG104" totalsRowShown="0">
  <autoFilter ref="AA4:AG104"/>
  <tableColumns count="7">
    <tableColumn id="1" name="Type"/>
    <tableColumn id="2" name="Size"/>
    <tableColumn id="3" name="Comparisions"/>
    <tableColumn id="4" name="Swaps"/>
    <tableColumn id="5" name="Time"/>
    <tableColumn id="6" name="c/n" dataDxfId="1">
      <calculatedColumnFormula>Table6[[#This Row],[Comparisions]]/Table6[[#This Row],[Size]]</calculatedColumnFormula>
    </tableColumn>
    <tableColumn id="7" name="s/n" dataDxfId="0">
      <calculatedColumnFormula>Table6[[#This Row],[Swaps]]/Table6[[#This Row],[Size]]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G104"/>
  <sheetViews>
    <sheetView tabSelected="1" topLeftCell="C1" zoomScaleNormal="100" workbookViewId="0">
      <selection activeCell="J3" sqref="J3"/>
    </sheetView>
  </sheetViews>
  <sheetFormatPr defaultRowHeight="15" x14ac:dyDescent="0.25"/>
  <cols>
    <col min="5" max="5" width="15.140625" customWidth="1"/>
    <col min="7" max="7" width="15.42578125" customWidth="1"/>
    <col min="8" max="8" width="12.42578125" customWidth="1"/>
    <col min="11" max="11" width="15.140625" customWidth="1"/>
    <col min="17" max="17" width="15.140625" customWidth="1"/>
    <col min="23" max="23" width="15.140625" customWidth="1"/>
  </cols>
  <sheetData>
    <row r="4" spans="3:33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9</v>
      </c>
      <c r="I4" t="s">
        <v>10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9</v>
      </c>
      <c r="Q4" t="s">
        <v>10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9</v>
      </c>
      <c r="Y4" t="s">
        <v>10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9</v>
      </c>
      <c r="AG4" t="s">
        <v>10</v>
      </c>
    </row>
    <row r="5" spans="3:33" x14ac:dyDescent="0.25">
      <c r="C5" t="s">
        <v>5</v>
      </c>
      <c r="D5">
        <v>100</v>
      </c>
      <c r="E5">
        <v>5050</v>
      </c>
      <c r="F5">
        <v>99</v>
      </c>
      <c r="G5">
        <v>109200</v>
      </c>
      <c r="H5">
        <f>Table3[[#This Row],[Comparisions]]/Table3[[#This Row],[Size]]</f>
        <v>50.5</v>
      </c>
      <c r="I5">
        <f>Table3[[#This Row],[Swaps]]/Table3[[#This Row],[Size]]</f>
        <v>0.99</v>
      </c>
      <c r="K5" t="s">
        <v>6</v>
      </c>
      <c r="L5">
        <v>100</v>
      </c>
      <c r="M5">
        <v>2705</v>
      </c>
      <c r="N5">
        <v>2605</v>
      </c>
      <c r="O5">
        <v>90700</v>
      </c>
      <c r="P5">
        <f>Table4[[#This Row],[Comparisions]]/Table4[[#This Row],[Size]]</f>
        <v>27.05</v>
      </c>
      <c r="Q5">
        <f>Table4[[#This Row],[Swaps]]/Table4[[#This Row],[Comparisions]]</f>
        <v>0.9630314232902033</v>
      </c>
      <c r="S5" t="s">
        <v>7</v>
      </c>
      <c r="T5">
        <v>100</v>
      </c>
      <c r="U5">
        <v>1851</v>
      </c>
      <c r="V5">
        <v>567</v>
      </c>
      <c r="W5">
        <v>80900</v>
      </c>
      <c r="X5">
        <f>Table5[[#This Row],[Comparisions]]/Table5[[#This Row],[Size]]</f>
        <v>18.510000000000002</v>
      </c>
      <c r="Y5">
        <f>Table5[[#This Row],[Swaps]]/Table5[[#This Row],[Size]]</f>
        <v>5.67</v>
      </c>
      <c r="AA5" t="s">
        <v>8</v>
      </c>
      <c r="AB5">
        <v>100</v>
      </c>
      <c r="AC5">
        <v>618</v>
      </c>
      <c r="AD5">
        <v>365</v>
      </c>
      <c r="AE5">
        <v>30400</v>
      </c>
      <c r="AF5">
        <f>Table6[[#This Row],[Comparisions]]/Table6[[#This Row],[Size]]</f>
        <v>6.18</v>
      </c>
      <c r="AG5">
        <f>Table6[[#This Row],[Swaps]]/Table6[[#This Row],[Size]]</f>
        <v>3.65</v>
      </c>
    </row>
    <row r="6" spans="3:33" x14ac:dyDescent="0.25">
      <c r="C6" t="s">
        <v>5</v>
      </c>
      <c r="D6">
        <v>200</v>
      </c>
      <c r="E6">
        <v>20100</v>
      </c>
      <c r="F6">
        <v>199</v>
      </c>
      <c r="G6">
        <v>506300</v>
      </c>
      <c r="H6">
        <f>Table3[[#This Row],[Comparisions]]/Table3[[#This Row],[Size]]</f>
        <v>100.5</v>
      </c>
      <c r="I6">
        <f>Table3[[#This Row],[Swaps]]/Table3[[#This Row],[Size]]</f>
        <v>0.995</v>
      </c>
      <c r="K6" t="s">
        <v>6</v>
      </c>
      <c r="L6">
        <v>200</v>
      </c>
      <c r="M6">
        <v>10517</v>
      </c>
      <c r="N6">
        <v>10317</v>
      </c>
      <c r="O6">
        <v>351800</v>
      </c>
      <c r="P6">
        <f>Table4[[#This Row],[Comparisions]]/Table4[[#This Row],[Size]]</f>
        <v>52.585000000000001</v>
      </c>
      <c r="Q6">
        <f>Table4[[#This Row],[Swaps]]/Table4[[#This Row],[Comparisions]]</f>
        <v>0.98098317010554337</v>
      </c>
      <c r="S6" t="s">
        <v>7</v>
      </c>
      <c r="T6">
        <v>200</v>
      </c>
      <c r="U6">
        <v>4368</v>
      </c>
      <c r="V6">
        <v>1356</v>
      </c>
      <c r="W6">
        <v>45300</v>
      </c>
      <c r="X6">
        <f>Table5[[#This Row],[Comparisions]]/Table5[[#This Row],[Size]]</f>
        <v>21.84</v>
      </c>
      <c r="Y6">
        <f>Table5[[#This Row],[Swaps]]/Table5[[#This Row],[Size]]</f>
        <v>6.78</v>
      </c>
      <c r="AA6" t="s">
        <v>8</v>
      </c>
      <c r="AB6">
        <v>200</v>
      </c>
      <c r="AC6">
        <v>1822</v>
      </c>
      <c r="AD6">
        <v>918</v>
      </c>
      <c r="AE6">
        <v>76400</v>
      </c>
      <c r="AF6">
        <f>Table6[[#This Row],[Comparisions]]/Table6[[#This Row],[Size]]</f>
        <v>9.11</v>
      </c>
      <c r="AG6">
        <f>Table6[[#This Row],[Swaps]]/Table6[[#This Row],[Size]]</f>
        <v>4.59</v>
      </c>
    </row>
    <row r="7" spans="3:33" x14ac:dyDescent="0.25">
      <c r="C7" t="s">
        <v>5</v>
      </c>
      <c r="D7">
        <v>300</v>
      </c>
      <c r="E7">
        <v>45150</v>
      </c>
      <c r="F7">
        <v>299</v>
      </c>
      <c r="G7">
        <v>954000</v>
      </c>
      <c r="H7">
        <f>Table3[[#This Row],[Comparisions]]/Table3[[#This Row],[Size]]</f>
        <v>150.5</v>
      </c>
      <c r="I7">
        <f>Table3[[#This Row],[Swaps]]/Table3[[#This Row],[Size]]</f>
        <v>0.9966666666666667</v>
      </c>
      <c r="K7" t="s">
        <v>6</v>
      </c>
      <c r="L7">
        <v>300</v>
      </c>
      <c r="M7">
        <v>23990</v>
      </c>
      <c r="N7">
        <v>23690</v>
      </c>
      <c r="O7">
        <v>1192200</v>
      </c>
      <c r="P7">
        <f>Table4[[#This Row],[Comparisions]]/Table4[[#This Row],[Size]]</f>
        <v>79.966666666666669</v>
      </c>
      <c r="Q7">
        <f>Table4[[#This Row],[Swaps]]/Table4[[#This Row],[Comparisions]]</f>
        <v>0.98749478949562319</v>
      </c>
      <c r="S7" t="s">
        <v>7</v>
      </c>
      <c r="T7">
        <v>300</v>
      </c>
      <c r="U7">
        <v>7038</v>
      </c>
      <c r="V7">
        <v>2196</v>
      </c>
      <c r="W7">
        <v>48800</v>
      </c>
      <c r="X7">
        <f>Table5[[#This Row],[Comparisions]]/Table5[[#This Row],[Size]]</f>
        <v>23.46</v>
      </c>
      <c r="Y7">
        <f>Table5[[#This Row],[Swaps]]/Table5[[#This Row],[Size]]</f>
        <v>7.32</v>
      </c>
      <c r="AA7" t="s">
        <v>8</v>
      </c>
      <c r="AB7">
        <v>300</v>
      </c>
      <c r="AC7">
        <v>2755</v>
      </c>
      <c r="AD7">
        <v>1581</v>
      </c>
      <c r="AE7">
        <v>116600</v>
      </c>
      <c r="AF7">
        <f>Table6[[#This Row],[Comparisions]]/Table6[[#This Row],[Size]]</f>
        <v>9.1833333333333336</v>
      </c>
      <c r="AG7">
        <f>Table6[[#This Row],[Swaps]]/Table6[[#This Row],[Size]]</f>
        <v>5.27</v>
      </c>
    </row>
    <row r="8" spans="3:33" x14ac:dyDescent="0.25">
      <c r="C8" t="s">
        <v>5</v>
      </c>
      <c r="D8">
        <v>400</v>
      </c>
      <c r="E8">
        <v>80200</v>
      </c>
      <c r="F8">
        <v>399</v>
      </c>
      <c r="G8">
        <v>284200</v>
      </c>
      <c r="H8">
        <f>Table3[[#This Row],[Comparisions]]/Table3[[#This Row],[Size]]</f>
        <v>200.5</v>
      </c>
      <c r="I8">
        <f>Table3[[#This Row],[Swaps]]/Table3[[#This Row],[Size]]</f>
        <v>0.99750000000000005</v>
      </c>
      <c r="K8" t="s">
        <v>6</v>
      </c>
      <c r="L8">
        <v>400</v>
      </c>
      <c r="M8">
        <v>37998</v>
      </c>
      <c r="N8">
        <v>37598</v>
      </c>
      <c r="O8">
        <v>1484700</v>
      </c>
      <c r="P8">
        <f>Table4[[#This Row],[Comparisions]]/Table4[[#This Row],[Size]]</f>
        <v>94.995000000000005</v>
      </c>
      <c r="Q8">
        <f>Table4[[#This Row],[Swaps]]/Table4[[#This Row],[Comparisions]]</f>
        <v>0.98947313016474547</v>
      </c>
      <c r="S8" t="s">
        <v>7</v>
      </c>
      <c r="T8">
        <v>400</v>
      </c>
      <c r="U8">
        <v>9966</v>
      </c>
      <c r="V8">
        <v>3122</v>
      </c>
      <c r="W8">
        <v>89900</v>
      </c>
      <c r="X8">
        <f>Table5[[#This Row],[Comparisions]]/Table5[[#This Row],[Size]]</f>
        <v>24.914999999999999</v>
      </c>
      <c r="Y8">
        <f>Table5[[#This Row],[Swaps]]/Table5[[#This Row],[Size]]</f>
        <v>7.8049999999999997</v>
      </c>
      <c r="AA8" t="s">
        <v>8</v>
      </c>
      <c r="AB8">
        <v>400</v>
      </c>
      <c r="AC8">
        <v>3989</v>
      </c>
      <c r="AD8">
        <v>2337</v>
      </c>
      <c r="AE8">
        <v>39000</v>
      </c>
      <c r="AF8">
        <f>Table6[[#This Row],[Comparisions]]/Table6[[#This Row],[Size]]</f>
        <v>9.9725000000000001</v>
      </c>
      <c r="AG8">
        <f>Table6[[#This Row],[Swaps]]/Table6[[#This Row],[Size]]</f>
        <v>5.8425000000000002</v>
      </c>
    </row>
    <row r="9" spans="3:33" x14ac:dyDescent="0.25">
      <c r="C9" t="s">
        <v>5</v>
      </c>
      <c r="D9">
        <v>500</v>
      </c>
      <c r="E9">
        <v>125250</v>
      </c>
      <c r="F9">
        <v>499</v>
      </c>
      <c r="G9">
        <v>990000</v>
      </c>
      <c r="H9">
        <f>Table3[[#This Row],[Comparisions]]/Table3[[#This Row],[Size]]</f>
        <v>250.5</v>
      </c>
      <c r="I9">
        <f>Table3[[#This Row],[Swaps]]/Table3[[#This Row],[Size]]</f>
        <v>0.998</v>
      </c>
      <c r="K9" t="s">
        <v>6</v>
      </c>
      <c r="L9">
        <v>500</v>
      </c>
      <c r="M9">
        <v>61925</v>
      </c>
      <c r="N9">
        <v>61425</v>
      </c>
      <c r="O9">
        <v>253900</v>
      </c>
      <c r="P9">
        <f>Table4[[#This Row],[Comparisions]]/Table4[[#This Row],[Size]]</f>
        <v>123.85</v>
      </c>
      <c r="Q9">
        <f>Table4[[#This Row],[Swaps]]/Table4[[#This Row],[Comparisions]]</f>
        <v>0.99192571659265238</v>
      </c>
      <c r="S9" t="s">
        <v>7</v>
      </c>
      <c r="T9">
        <v>500</v>
      </c>
      <c r="U9">
        <v>12882</v>
      </c>
      <c r="V9">
        <v>4044</v>
      </c>
      <c r="W9">
        <v>71400</v>
      </c>
      <c r="X9">
        <f>Table5[[#This Row],[Comparisions]]/Table5[[#This Row],[Size]]</f>
        <v>25.763999999999999</v>
      </c>
      <c r="Y9">
        <f>Table5[[#This Row],[Swaps]]/Table5[[#This Row],[Size]]</f>
        <v>8.0879999999999992</v>
      </c>
      <c r="AA9" t="s">
        <v>8</v>
      </c>
      <c r="AB9">
        <v>500</v>
      </c>
      <c r="AC9">
        <v>5049</v>
      </c>
      <c r="AD9">
        <v>2410</v>
      </c>
      <c r="AE9">
        <v>42900</v>
      </c>
      <c r="AF9">
        <f>Table6[[#This Row],[Comparisions]]/Table6[[#This Row],[Size]]</f>
        <v>10.098000000000001</v>
      </c>
      <c r="AG9">
        <f>Table6[[#This Row],[Swaps]]/Table6[[#This Row],[Size]]</f>
        <v>4.82</v>
      </c>
    </row>
    <row r="10" spans="3:33" x14ac:dyDescent="0.25">
      <c r="C10" t="s">
        <v>5</v>
      </c>
      <c r="D10">
        <v>600</v>
      </c>
      <c r="E10">
        <v>180300</v>
      </c>
      <c r="F10">
        <v>599</v>
      </c>
      <c r="G10">
        <v>273200</v>
      </c>
      <c r="H10">
        <f>Table3[[#This Row],[Comparisions]]/Table3[[#This Row],[Size]]</f>
        <v>300.5</v>
      </c>
      <c r="I10">
        <f>Table3[[#This Row],[Swaps]]/Table3[[#This Row],[Size]]</f>
        <v>0.99833333333333329</v>
      </c>
      <c r="K10" t="s">
        <v>6</v>
      </c>
      <c r="L10">
        <v>600</v>
      </c>
      <c r="M10">
        <v>90455</v>
      </c>
      <c r="N10">
        <v>89855</v>
      </c>
      <c r="O10">
        <v>416700</v>
      </c>
      <c r="P10">
        <f>Table4[[#This Row],[Comparisions]]/Table4[[#This Row],[Size]]</f>
        <v>150.75833333333333</v>
      </c>
      <c r="Q10">
        <f>Table4[[#This Row],[Swaps]]/Table4[[#This Row],[Comparisions]]</f>
        <v>0.99336686750317837</v>
      </c>
      <c r="S10" t="s">
        <v>7</v>
      </c>
      <c r="T10">
        <v>600</v>
      </c>
      <c r="U10">
        <v>15825</v>
      </c>
      <c r="V10">
        <v>4975</v>
      </c>
      <c r="W10">
        <v>148700</v>
      </c>
      <c r="X10">
        <f>Table5[[#This Row],[Comparisions]]/Table5[[#This Row],[Size]]</f>
        <v>26.375</v>
      </c>
      <c r="Y10">
        <f>Table5[[#This Row],[Swaps]]/Table5[[#This Row],[Size]]</f>
        <v>8.2916666666666661</v>
      </c>
      <c r="AA10" t="s">
        <v>8</v>
      </c>
      <c r="AB10">
        <v>600</v>
      </c>
      <c r="AC10">
        <v>6203</v>
      </c>
      <c r="AD10">
        <v>3514</v>
      </c>
      <c r="AE10">
        <v>76200</v>
      </c>
      <c r="AF10">
        <f>Table6[[#This Row],[Comparisions]]/Table6[[#This Row],[Size]]</f>
        <v>10.338333333333333</v>
      </c>
      <c r="AG10">
        <f>Table6[[#This Row],[Swaps]]/Table6[[#This Row],[Size]]</f>
        <v>5.8566666666666665</v>
      </c>
    </row>
    <row r="11" spans="3:33" x14ac:dyDescent="0.25">
      <c r="C11" t="s">
        <v>5</v>
      </c>
      <c r="D11">
        <v>700</v>
      </c>
      <c r="E11">
        <v>245350</v>
      </c>
      <c r="F11">
        <v>699</v>
      </c>
      <c r="G11">
        <v>228400</v>
      </c>
      <c r="H11">
        <f>Table3[[#This Row],[Comparisions]]/Table3[[#This Row],[Size]]</f>
        <v>350.5</v>
      </c>
      <c r="I11">
        <f>Table3[[#This Row],[Swaps]]/Table3[[#This Row],[Size]]</f>
        <v>0.99857142857142855</v>
      </c>
      <c r="K11" t="s">
        <v>6</v>
      </c>
      <c r="L11">
        <v>700</v>
      </c>
      <c r="M11">
        <v>122255</v>
      </c>
      <c r="N11">
        <v>121555</v>
      </c>
      <c r="O11">
        <v>122800</v>
      </c>
      <c r="P11">
        <f>Table4[[#This Row],[Comparisions]]/Table4[[#This Row],[Size]]</f>
        <v>174.65</v>
      </c>
      <c r="Q11">
        <f>Table4[[#This Row],[Swaps]]/Table4[[#This Row],[Comparisions]]</f>
        <v>0.99427426281133691</v>
      </c>
      <c r="S11" t="s">
        <v>7</v>
      </c>
      <c r="T11">
        <v>700</v>
      </c>
      <c r="U11">
        <v>19122</v>
      </c>
      <c r="V11">
        <v>6024</v>
      </c>
      <c r="W11">
        <v>86800</v>
      </c>
      <c r="X11">
        <f>Table5[[#This Row],[Comparisions]]/Table5[[#This Row],[Size]]</f>
        <v>27.317142857142859</v>
      </c>
      <c r="Y11">
        <f>Table5[[#This Row],[Swaps]]/Table5[[#This Row],[Size]]</f>
        <v>8.605714285714285</v>
      </c>
      <c r="AA11" t="s">
        <v>8</v>
      </c>
      <c r="AB11">
        <v>700</v>
      </c>
      <c r="AC11">
        <v>7083</v>
      </c>
      <c r="AD11">
        <v>4147</v>
      </c>
      <c r="AE11">
        <v>50200</v>
      </c>
      <c r="AF11">
        <f>Table6[[#This Row],[Comparisions]]/Table6[[#This Row],[Size]]</f>
        <v>10.118571428571428</v>
      </c>
      <c r="AG11">
        <f>Table6[[#This Row],[Swaps]]/Table6[[#This Row],[Size]]</f>
        <v>5.9242857142857144</v>
      </c>
    </row>
    <row r="12" spans="3:33" x14ac:dyDescent="0.25">
      <c r="C12" t="s">
        <v>5</v>
      </c>
      <c r="D12">
        <v>800</v>
      </c>
      <c r="E12">
        <v>320400</v>
      </c>
      <c r="F12">
        <v>799</v>
      </c>
      <c r="G12">
        <v>317000</v>
      </c>
      <c r="H12">
        <f>Table3[[#This Row],[Comparisions]]/Table3[[#This Row],[Size]]</f>
        <v>400.5</v>
      </c>
      <c r="I12">
        <f>Table3[[#This Row],[Swaps]]/Table3[[#This Row],[Size]]</f>
        <v>0.99875000000000003</v>
      </c>
      <c r="K12" t="s">
        <v>6</v>
      </c>
      <c r="L12">
        <v>800</v>
      </c>
      <c r="M12">
        <v>157023</v>
      </c>
      <c r="N12">
        <v>156223</v>
      </c>
      <c r="O12">
        <v>144800</v>
      </c>
      <c r="P12">
        <f>Table4[[#This Row],[Comparisions]]/Table4[[#This Row],[Size]]</f>
        <v>196.27875</v>
      </c>
      <c r="Q12">
        <f>Table4[[#This Row],[Swaps]]/Table4[[#This Row],[Comparisions]]</f>
        <v>0.99490520496997259</v>
      </c>
      <c r="S12" t="s">
        <v>7</v>
      </c>
      <c r="T12">
        <v>800</v>
      </c>
      <c r="U12">
        <v>22305</v>
      </c>
      <c r="V12">
        <v>7035</v>
      </c>
      <c r="W12">
        <v>99800</v>
      </c>
      <c r="X12">
        <f>Table5[[#This Row],[Comparisions]]/Table5[[#This Row],[Size]]</f>
        <v>27.881250000000001</v>
      </c>
      <c r="Y12">
        <f>Table5[[#This Row],[Swaps]]/Table5[[#This Row],[Size]]</f>
        <v>8.7937499999999993</v>
      </c>
      <c r="AA12" t="s">
        <v>8</v>
      </c>
      <c r="AB12">
        <v>800</v>
      </c>
      <c r="AC12">
        <v>8988</v>
      </c>
      <c r="AD12">
        <v>4492</v>
      </c>
      <c r="AE12">
        <v>38600</v>
      </c>
      <c r="AF12">
        <f>Table6[[#This Row],[Comparisions]]/Table6[[#This Row],[Size]]</f>
        <v>11.234999999999999</v>
      </c>
      <c r="AG12">
        <f>Table6[[#This Row],[Swaps]]/Table6[[#This Row],[Size]]</f>
        <v>5.6150000000000002</v>
      </c>
    </row>
    <row r="13" spans="3:33" x14ac:dyDescent="0.25">
      <c r="C13" t="s">
        <v>5</v>
      </c>
      <c r="D13">
        <v>900</v>
      </c>
      <c r="E13">
        <v>405450</v>
      </c>
      <c r="F13">
        <v>899</v>
      </c>
      <c r="G13">
        <v>369200</v>
      </c>
      <c r="H13">
        <f>Table3[[#This Row],[Comparisions]]/Table3[[#This Row],[Size]]</f>
        <v>450.5</v>
      </c>
      <c r="I13">
        <f>Table3[[#This Row],[Swaps]]/Table3[[#This Row],[Size]]</f>
        <v>0.99888888888888894</v>
      </c>
      <c r="K13" t="s">
        <v>6</v>
      </c>
      <c r="L13">
        <v>900</v>
      </c>
      <c r="M13">
        <v>199480</v>
      </c>
      <c r="N13">
        <v>198580</v>
      </c>
      <c r="O13">
        <v>186800</v>
      </c>
      <c r="P13">
        <f>Table4[[#This Row],[Comparisions]]/Table4[[#This Row],[Size]]</f>
        <v>221.64444444444445</v>
      </c>
      <c r="Q13">
        <f>Table4[[#This Row],[Swaps]]/Table4[[#This Row],[Comparisions]]</f>
        <v>0.99548826950070179</v>
      </c>
      <c r="S13" t="s">
        <v>7</v>
      </c>
      <c r="T13">
        <v>900</v>
      </c>
      <c r="U13">
        <v>25635</v>
      </c>
      <c r="V13">
        <v>8095</v>
      </c>
      <c r="W13">
        <v>113100</v>
      </c>
      <c r="X13">
        <f>Table5[[#This Row],[Comparisions]]/Table5[[#This Row],[Size]]</f>
        <v>28.483333333333334</v>
      </c>
      <c r="Y13">
        <f>Table5[[#This Row],[Swaps]]/Table5[[#This Row],[Size]]</f>
        <v>8.9944444444444436</v>
      </c>
      <c r="AA13" t="s">
        <v>8</v>
      </c>
      <c r="AB13">
        <v>900</v>
      </c>
      <c r="AC13">
        <v>9751</v>
      </c>
      <c r="AD13">
        <v>5709</v>
      </c>
      <c r="AE13">
        <v>772000</v>
      </c>
      <c r="AF13">
        <f>Table6[[#This Row],[Comparisions]]/Table6[[#This Row],[Size]]</f>
        <v>10.834444444444445</v>
      </c>
      <c r="AG13">
        <f>Table6[[#This Row],[Swaps]]/Table6[[#This Row],[Size]]</f>
        <v>6.3433333333333337</v>
      </c>
    </row>
    <row r="14" spans="3:33" x14ac:dyDescent="0.25">
      <c r="C14" t="s">
        <v>5</v>
      </c>
      <c r="D14">
        <v>1000</v>
      </c>
      <c r="E14">
        <v>500500</v>
      </c>
      <c r="F14">
        <v>999</v>
      </c>
      <c r="G14">
        <v>451300</v>
      </c>
      <c r="H14">
        <f>Table3[[#This Row],[Comparisions]]/Table3[[#This Row],[Size]]</f>
        <v>500.5</v>
      </c>
      <c r="I14">
        <f>Table3[[#This Row],[Swaps]]/Table3[[#This Row],[Size]]</f>
        <v>0.999</v>
      </c>
      <c r="K14" t="s">
        <v>6</v>
      </c>
      <c r="L14">
        <v>1000</v>
      </c>
      <c r="M14">
        <v>253882</v>
      </c>
      <c r="N14">
        <v>252882</v>
      </c>
      <c r="O14">
        <v>231500</v>
      </c>
      <c r="P14">
        <f>Table4[[#This Row],[Comparisions]]/Table4[[#This Row],[Size]]</f>
        <v>253.88200000000001</v>
      </c>
      <c r="Q14">
        <f>Table4[[#This Row],[Swaps]]/Table4[[#This Row],[Comparisions]]</f>
        <v>0.99606116227223673</v>
      </c>
      <c r="S14" t="s">
        <v>7</v>
      </c>
      <c r="T14">
        <v>1000</v>
      </c>
      <c r="U14">
        <v>28809</v>
      </c>
      <c r="V14">
        <v>9103</v>
      </c>
      <c r="W14">
        <v>125500</v>
      </c>
      <c r="X14">
        <f>Table5[[#This Row],[Comparisions]]/Table5[[#This Row],[Size]]</f>
        <v>28.809000000000001</v>
      </c>
      <c r="Y14">
        <f>Table5[[#This Row],[Swaps]]/Table5[[#This Row],[Size]]</f>
        <v>9.1029999999999998</v>
      </c>
      <c r="AA14" t="s">
        <v>8</v>
      </c>
      <c r="AB14">
        <v>1000</v>
      </c>
      <c r="AC14">
        <v>11395</v>
      </c>
      <c r="AD14">
        <v>6417</v>
      </c>
      <c r="AE14">
        <v>49500</v>
      </c>
      <c r="AF14">
        <f>Table6[[#This Row],[Comparisions]]/Table6[[#This Row],[Size]]</f>
        <v>11.395</v>
      </c>
      <c r="AG14">
        <f>Table6[[#This Row],[Swaps]]/Table6[[#This Row],[Size]]</f>
        <v>6.4169999999999998</v>
      </c>
    </row>
    <row r="15" spans="3:33" x14ac:dyDescent="0.25">
      <c r="C15" t="s">
        <v>5</v>
      </c>
      <c r="D15">
        <v>1100</v>
      </c>
      <c r="E15">
        <v>605550</v>
      </c>
      <c r="F15">
        <v>1099</v>
      </c>
      <c r="G15">
        <v>550700</v>
      </c>
      <c r="H15">
        <f>Table3[[#This Row],[Comparisions]]/Table3[[#This Row],[Size]]</f>
        <v>550.5</v>
      </c>
      <c r="I15">
        <f>Table3[[#This Row],[Swaps]]/Table3[[#This Row],[Size]]</f>
        <v>0.99909090909090914</v>
      </c>
      <c r="K15" t="s">
        <v>6</v>
      </c>
      <c r="L15">
        <v>1100</v>
      </c>
      <c r="M15">
        <v>318647</v>
      </c>
      <c r="N15">
        <v>317547</v>
      </c>
      <c r="O15">
        <v>289800</v>
      </c>
      <c r="P15">
        <f>Table4[[#This Row],[Comparisions]]/Table4[[#This Row],[Size]]</f>
        <v>289.67909090909092</v>
      </c>
      <c r="Q15">
        <f>Table4[[#This Row],[Swaps]]/Table4[[#This Row],[Comparisions]]</f>
        <v>0.99654790410705263</v>
      </c>
      <c r="S15" t="s">
        <v>7</v>
      </c>
      <c r="T15">
        <v>1100</v>
      </c>
      <c r="U15">
        <v>32163</v>
      </c>
      <c r="V15">
        <v>10171</v>
      </c>
      <c r="W15">
        <v>160200</v>
      </c>
      <c r="X15">
        <f>Table5[[#This Row],[Comparisions]]/Table5[[#This Row],[Size]]</f>
        <v>29.239090909090908</v>
      </c>
      <c r="Y15">
        <f>Table5[[#This Row],[Swaps]]/Table5[[#This Row],[Size]]</f>
        <v>9.2463636363636361</v>
      </c>
      <c r="AA15" t="s">
        <v>8</v>
      </c>
      <c r="AB15">
        <v>1100</v>
      </c>
      <c r="AC15">
        <v>13093</v>
      </c>
      <c r="AD15">
        <v>6847</v>
      </c>
      <c r="AE15">
        <v>54400</v>
      </c>
      <c r="AF15">
        <f>Table6[[#This Row],[Comparisions]]/Table6[[#This Row],[Size]]</f>
        <v>11.902727272727272</v>
      </c>
      <c r="AG15">
        <f>Table6[[#This Row],[Swaps]]/Table6[[#This Row],[Size]]</f>
        <v>6.2245454545454546</v>
      </c>
    </row>
    <row r="16" spans="3:33" x14ac:dyDescent="0.25">
      <c r="C16" t="s">
        <v>5</v>
      </c>
      <c r="D16">
        <v>1200</v>
      </c>
      <c r="E16">
        <v>720600</v>
      </c>
      <c r="F16">
        <v>1199</v>
      </c>
      <c r="G16">
        <v>686100</v>
      </c>
      <c r="H16">
        <f>Table3[[#This Row],[Comparisions]]/Table3[[#This Row],[Size]]</f>
        <v>600.5</v>
      </c>
      <c r="I16">
        <f>Table3[[#This Row],[Swaps]]/Table3[[#This Row],[Size]]</f>
        <v>0.99916666666666665</v>
      </c>
      <c r="K16" t="s">
        <v>6</v>
      </c>
      <c r="L16">
        <v>1200</v>
      </c>
      <c r="M16">
        <v>362612</v>
      </c>
      <c r="N16">
        <v>361412</v>
      </c>
      <c r="O16">
        <v>329300</v>
      </c>
      <c r="P16">
        <f>Table4[[#This Row],[Comparisions]]/Table4[[#This Row],[Size]]</f>
        <v>302.17666666666668</v>
      </c>
      <c r="Q16">
        <f>Table4[[#This Row],[Swaps]]/Table4[[#This Row],[Comparisions]]</f>
        <v>0.99669067763890884</v>
      </c>
      <c r="S16" t="s">
        <v>7</v>
      </c>
      <c r="T16">
        <v>1200</v>
      </c>
      <c r="U16">
        <v>35643</v>
      </c>
      <c r="V16">
        <v>11281</v>
      </c>
      <c r="W16">
        <v>151200</v>
      </c>
      <c r="X16">
        <f>Table5[[#This Row],[Comparisions]]/Table5[[#This Row],[Size]]</f>
        <v>29.702500000000001</v>
      </c>
      <c r="Y16">
        <f>Table5[[#This Row],[Swaps]]/Table5[[#This Row],[Size]]</f>
        <v>9.4008333333333329</v>
      </c>
      <c r="AA16" t="s">
        <v>8</v>
      </c>
      <c r="AB16">
        <v>1200</v>
      </c>
      <c r="AC16">
        <v>16975</v>
      </c>
      <c r="AD16">
        <v>8407</v>
      </c>
      <c r="AE16">
        <v>74600</v>
      </c>
      <c r="AF16">
        <f>Table6[[#This Row],[Comparisions]]/Table6[[#This Row],[Size]]</f>
        <v>14.145833333333334</v>
      </c>
      <c r="AG16">
        <f>Table6[[#This Row],[Swaps]]/Table6[[#This Row],[Size]]</f>
        <v>7.0058333333333334</v>
      </c>
    </row>
    <row r="17" spans="3:33" x14ac:dyDescent="0.25">
      <c r="C17" t="s">
        <v>5</v>
      </c>
      <c r="D17">
        <v>1300</v>
      </c>
      <c r="E17">
        <v>845650</v>
      </c>
      <c r="F17">
        <v>1299</v>
      </c>
      <c r="G17">
        <v>748000</v>
      </c>
      <c r="H17">
        <f>Table3[[#This Row],[Comparisions]]/Table3[[#This Row],[Size]]</f>
        <v>650.5</v>
      </c>
      <c r="I17">
        <f>Table3[[#This Row],[Swaps]]/Table3[[#This Row],[Size]]</f>
        <v>0.99923076923076926</v>
      </c>
      <c r="K17" t="s">
        <v>6</v>
      </c>
      <c r="L17">
        <v>1300</v>
      </c>
      <c r="M17">
        <v>424935</v>
      </c>
      <c r="N17">
        <v>423635</v>
      </c>
      <c r="O17">
        <v>387800</v>
      </c>
      <c r="P17">
        <f>Table4[[#This Row],[Comparisions]]/Table4[[#This Row],[Size]]</f>
        <v>326.87307692307695</v>
      </c>
      <c r="Q17">
        <f>Table4[[#This Row],[Swaps]]/Table4[[#This Row],[Comparisions]]</f>
        <v>0.99694070857895911</v>
      </c>
      <c r="S17" t="s">
        <v>7</v>
      </c>
      <c r="T17">
        <v>1300</v>
      </c>
      <c r="U17">
        <v>39057</v>
      </c>
      <c r="V17">
        <v>12369</v>
      </c>
      <c r="W17">
        <v>167400</v>
      </c>
      <c r="X17">
        <f>Table5[[#This Row],[Comparisions]]/Table5[[#This Row],[Size]]</f>
        <v>30.043846153846154</v>
      </c>
      <c r="Y17">
        <f>Table5[[#This Row],[Swaps]]/Table5[[#This Row],[Size]]</f>
        <v>9.514615384615384</v>
      </c>
      <c r="AA17" t="s">
        <v>8</v>
      </c>
      <c r="AB17">
        <v>1300</v>
      </c>
      <c r="AC17">
        <v>15900</v>
      </c>
      <c r="AD17">
        <v>7275</v>
      </c>
      <c r="AE17">
        <v>63700</v>
      </c>
      <c r="AF17">
        <f>Table6[[#This Row],[Comparisions]]/Table6[[#This Row],[Size]]</f>
        <v>12.23076923076923</v>
      </c>
      <c r="AG17">
        <f>Table6[[#This Row],[Swaps]]/Table6[[#This Row],[Size]]</f>
        <v>5.5961538461538458</v>
      </c>
    </row>
    <row r="18" spans="3:33" x14ac:dyDescent="0.25">
      <c r="C18" t="s">
        <v>5</v>
      </c>
      <c r="D18">
        <v>1400</v>
      </c>
      <c r="E18">
        <v>980700</v>
      </c>
      <c r="F18">
        <v>1399</v>
      </c>
      <c r="G18">
        <v>1329000</v>
      </c>
      <c r="H18">
        <f>Table3[[#This Row],[Comparisions]]/Table3[[#This Row],[Size]]</f>
        <v>700.5</v>
      </c>
      <c r="I18">
        <f>Table3[[#This Row],[Swaps]]/Table3[[#This Row],[Size]]</f>
        <v>0.99928571428571433</v>
      </c>
      <c r="K18" t="s">
        <v>6</v>
      </c>
      <c r="L18">
        <v>1400</v>
      </c>
      <c r="M18">
        <v>497726</v>
      </c>
      <c r="N18">
        <v>496326</v>
      </c>
      <c r="O18">
        <v>2247900</v>
      </c>
      <c r="P18">
        <f>Table4[[#This Row],[Comparisions]]/Table4[[#This Row],[Size]]</f>
        <v>355.51857142857142</v>
      </c>
      <c r="Q18">
        <f>Table4[[#This Row],[Swaps]]/Table4[[#This Row],[Comparisions]]</f>
        <v>0.99718720741934319</v>
      </c>
      <c r="S18" t="s">
        <v>7</v>
      </c>
      <c r="T18">
        <v>1400</v>
      </c>
      <c r="U18">
        <v>42363</v>
      </c>
      <c r="V18">
        <v>13421</v>
      </c>
      <c r="W18">
        <v>292300</v>
      </c>
      <c r="X18">
        <f>Table5[[#This Row],[Comparisions]]/Table5[[#This Row],[Size]]</f>
        <v>30.259285714285713</v>
      </c>
      <c r="Y18">
        <f>Table5[[#This Row],[Swaps]]/Table5[[#This Row],[Size]]</f>
        <v>9.5864285714285717</v>
      </c>
      <c r="AA18" t="s">
        <v>8</v>
      </c>
      <c r="AB18">
        <v>1400</v>
      </c>
      <c r="AC18">
        <v>16328</v>
      </c>
      <c r="AD18">
        <v>9371</v>
      </c>
      <c r="AE18">
        <v>67600</v>
      </c>
      <c r="AF18">
        <f>Table6[[#This Row],[Comparisions]]/Table6[[#This Row],[Size]]</f>
        <v>11.662857142857144</v>
      </c>
      <c r="AG18">
        <f>Table6[[#This Row],[Swaps]]/Table6[[#This Row],[Size]]</f>
        <v>6.6935714285714285</v>
      </c>
    </row>
    <row r="19" spans="3:33" x14ac:dyDescent="0.25">
      <c r="C19" t="s">
        <v>5</v>
      </c>
      <c r="D19">
        <v>1500</v>
      </c>
      <c r="E19">
        <v>1125750</v>
      </c>
      <c r="F19">
        <v>1499</v>
      </c>
      <c r="G19">
        <v>1004600</v>
      </c>
      <c r="H19">
        <f>Table3[[#This Row],[Comparisions]]/Table3[[#This Row],[Size]]</f>
        <v>750.5</v>
      </c>
      <c r="I19">
        <f>Table3[[#This Row],[Swaps]]/Table3[[#This Row],[Size]]</f>
        <v>0.9993333333333333</v>
      </c>
      <c r="K19" t="s">
        <v>6</v>
      </c>
      <c r="L19">
        <v>1500</v>
      </c>
      <c r="M19">
        <v>569314</v>
      </c>
      <c r="N19">
        <v>567814</v>
      </c>
      <c r="O19">
        <v>543700</v>
      </c>
      <c r="P19">
        <f>Table4[[#This Row],[Comparisions]]/Table4[[#This Row],[Size]]</f>
        <v>379.54266666666666</v>
      </c>
      <c r="Q19">
        <f>Table4[[#This Row],[Swaps]]/Table4[[#This Row],[Comparisions]]</f>
        <v>0.99736525010802479</v>
      </c>
      <c r="S19" t="s">
        <v>7</v>
      </c>
      <c r="T19">
        <v>1500</v>
      </c>
      <c r="U19">
        <v>45816</v>
      </c>
      <c r="V19">
        <v>14522</v>
      </c>
      <c r="W19">
        <v>189900</v>
      </c>
      <c r="X19">
        <f>Table5[[#This Row],[Comparisions]]/Table5[[#This Row],[Size]]</f>
        <v>30.544</v>
      </c>
      <c r="Y19">
        <f>Table5[[#This Row],[Swaps]]/Table5[[#This Row],[Size]]</f>
        <v>9.6813333333333329</v>
      </c>
      <c r="AA19" t="s">
        <v>8</v>
      </c>
      <c r="AB19">
        <v>1500</v>
      </c>
      <c r="AC19">
        <v>18008</v>
      </c>
      <c r="AD19">
        <v>8423</v>
      </c>
      <c r="AE19">
        <v>72800</v>
      </c>
      <c r="AF19">
        <f>Table6[[#This Row],[Comparisions]]/Table6[[#This Row],[Size]]</f>
        <v>12.005333333333333</v>
      </c>
      <c r="AG19">
        <f>Table6[[#This Row],[Swaps]]/Table6[[#This Row],[Size]]</f>
        <v>5.6153333333333331</v>
      </c>
    </row>
    <row r="20" spans="3:33" x14ac:dyDescent="0.25">
      <c r="C20" t="s">
        <v>5</v>
      </c>
      <c r="D20">
        <v>1600</v>
      </c>
      <c r="E20">
        <v>1280800</v>
      </c>
      <c r="F20">
        <v>1599</v>
      </c>
      <c r="G20">
        <v>2946000</v>
      </c>
      <c r="H20">
        <f>Table3[[#This Row],[Comparisions]]/Table3[[#This Row],[Size]]</f>
        <v>800.5</v>
      </c>
      <c r="I20">
        <f>Table3[[#This Row],[Swaps]]/Table3[[#This Row],[Size]]</f>
        <v>0.99937500000000001</v>
      </c>
      <c r="K20" t="s">
        <v>6</v>
      </c>
      <c r="L20">
        <v>1600</v>
      </c>
      <c r="M20">
        <v>642919</v>
      </c>
      <c r="N20">
        <v>641319</v>
      </c>
      <c r="O20">
        <v>607100</v>
      </c>
      <c r="P20">
        <f>Table4[[#This Row],[Comparisions]]/Table4[[#This Row],[Size]]</f>
        <v>401.82437499999997</v>
      </c>
      <c r="Q20">
        <f>Table4[[#This Row],[Swaps]]/Table4[[#This Row],[Comparisions]]</f>
        <v>0.99751135057448914</v>
      </c>
      <c r="S20" t="s">
        <v>7</v>
      </c>
      <c r="T20">
        <v>1600</v>
      </c>
      <c r="U20">
        <v>49464</v>
      </c>
      <c r="V20">
        <v>15688</v>
      </c>
      <c r="W20">
        <v>204500</v>
      </c>
      <c r="X20">
        <f>Table5[[#This Row],[Comparisions]]/Table5[[#This Row],[Size]]</f>
        <v>30.914999999999999</v>
      </c>
      <c r="Y20">
        <f>Table5[[#This Row],[Swaps]]/Table5[[#This Row],[Size]]</f>
        <v>9.8049999999999997</v>
      </c>
      <c r="AA20" t="s">
        <v>8</v>
      </c>
      <c r="AB20">
        <v>1600</v>
      </c>
      <c r="AC20">
        <v>18378</v>
      </c>
      <c r="AD20">
        <v>9397</v>
      </c>
      <c r="AE20">
        <v>80400</v>
      </c>
      <c r="AF20">
        <f>Table6[[#This Row],[Comparisions]]/Table6[[#This Row],[Size]]</f>
        <v>11.48625</v>
      </c>
      <c r="AG20">
        <f>Table6[[#This Row],[Swaps]]/Table6[[#This Row],[Size]]</f>
        <v>5.8731249999999999</v>
      </c>
    </row>
    <row r="21" spans="3:33" x14ac:dyDescent="0.25">
      <c r="C21" t="s">
        <v>5</v>
      </c>
      <c r="D21">
        <v>1700</v>
      </c>
      <c r="E21">
        <v>1445850</v>
      </c>
      <c r="F21">
        <v>1699</v>
      </c>
      <c r="G21">
        <v>1263100</v>
      </c>
      <c r="H21">
        <f>Table3[[#This Row],[Comparisions]]/Table3[[#This Row],[Size]]</f>
        <v>850.5</v>
      </c>
      <c r="I21">
        <f>Table3[[#This Row],[Swaps]]/Table3[[#This Row],[Size]]</f>
        <v>0.99941176470588233</v>
      </c>
      <c r="K21" t="s">
        <v>6</v>
      </c>
      <c r="L21">
        <v>1700</v>
      </c>
      <c r="M21">
        <v>724111</v>
      </c>
      <c r="N21">
        <v>722411</v>
      </c>
      <c r="O21">
        <v>698100</v>
      </c>
      <c r="P21">
        <f>Table4[[#This Row],[Comparisions]]/Table4[[#This Row],[Size]]</f>
        <v>425.94764705882352</v>
      </c>
      <c r="Q21">
        <f>Table4[[#This Row],[Swaps]]/Table4[[#This Row],[Comparisions]]</f>
        <v>0.99765229364006347</v>
      </c>
      <c r="S21" t="s">
        <v>7</v>
      </c>
      <c r="T21">
        <v>1700</v>
      </c>
      <c r="U21">
        <v>52692</v>
      </c>
      <c r="V21">
        <v>16714</v>
      </c>
      <c r="W21">
        <v>317000</v>
      </c>
      <c r="X21">
        <f>Table5[[#This Row],[Comparisions]]/Table5[[#This Row],[Size]]</f>
        <v>30.99529411764706</v>
      </c>
      <c r="Y21">
        <f>Table5[[#This Row],[Swaps]]/Table5[[#This Row],[Size]]</f>
        <v>9.8317647058823532</v>
      </c>
      <c r="AA21" t="s">
        <v>8</v>
      </c>
      <c r="AB21">
        <v>1700</v>
      </c>
      <c r="AC21">
        <v>21227</v>
      </c>
      <c r="AD21">
        <v>12186</v>
      </c>
      <c r="AE21">
        <v>84700</v>
      </c>
      <c r="AF21">
        <f>Table6[[#This Row],[Comparisions]]/Table6[[#This Row],[Size]]</f>
        <v>12.486470588235294</v>
      </c>
      <c r="AG21">
        <f>Table6[[#This Row],[Swaps]]/Table6[[#This Row],[Size]]</f>
        <v>7.1682352941176468</v>
      </c>
    </row>
    <row r="22" spans="3:33" x14ac:dyDescent="0.25">
      <c r="C22" t="s">
        <v>5</v>
      </c>
      <c r="D22">
        <v>1800</v>
      </c>
      <c r="E22">
        <v>1620900</v>
      </c>
      <c r="F22">
        <v>1799</v>
      </c>
      <c r="G22">
        <v>1441300</v>
      </c>
      <c r="H22">
        <f>Table3[[#This Row],[Comparisions]]/Table3[[#This Row],[Size]]</f>
        <v>900.5</v>
      </c>
      <c r="I22">
        <f>Table3[[#This Row],[Swaps]]/Table3[[#This Row],[Size]]</f>
        <v>0.99944444444444447</v>
      </c>
      <c r="K22" t="s">
        <v>6</v>
      </c>
      <c r="L22">
        <v>1800</v>
      </c>
      <c r="M22">
        <v>824612</v>
      </c>
      <c r="N22">
        <v>822812</v>
      </c>
      <c r="O22">
        <v>749300</v>
      </c>
      <c r="P22">
        <f>Table4[[#This Row],[Comparisions]]/Table4[[#This Row],[Size]]</f>
        <v>458.1177777777778</v>
      </c>
      <c r="Q22">
        <f>Table4[[#This Row],[Swaps]]/Table4[[#This Row],[Comparisions]]</f>
        <v>0.99781715521966696</v>
      </c>
      <c r="S22" t="s">
        <v>7</v>
      </c>
      <c r="T22">
        <v>1800</v>
      </c>
      <c r="U22">
        <v>56541</v>
      </c>
      <c r="V22">
        <v>17947</v>
      </c>
      <c r="W22">
        <v>232300</v>
      </c>
      <c r="X22">
        <f>Table5[[#This Row],[Comparisions]]/Table5[[#This Row],[Size]]</f>
        <v>31.411666666666665</v>
      </c>
      <c r="Y22">
        <f>Table5[[#This Row],[Swaps]]/Table5[[#This Row],[Size]]</f>
        <v>9.9705555555555563</v>
      </c>
      <c r="AA22" t="s">
        <v>8</v>
      </c>
      <c r="AB22">
        <v>1800</v>
      </c>
      <c r="AC22">
        <v>22583</v>
      </c>
      <c r="AD22">
        <v>10615</v>
      </c>
      <c r="AE22">
        <v>89400</v>
      </c>
      <c r="AF22">
        <f>Table6[[#This Row],[Comparisions]]/Table6[[#This Row],[Size]]</f>
        <v>12.546111111111111</v>
      </c>
      <c r="AG22">
        <f>Table6[[#This Row],[Swaps]]/Table6[[#This Row],[Size]]</f>
        <v>5.8972222222222221</v>
      </c>
    </row>
    <row r="23" spans="3:33" x14ac:dyDescent="0.25">
      <c r="C23" t="s">
        <v>5</v>
      </c>
      <c r="D23">
        <v>1900</v>
      </c>
      <c r="E23">
        <v>1805950</v>
      </c>
      <c r="F23">
        <v>1899</v>
      </c>
      <c r="G23">
        <v>1688700</v>
      </c>
      <c r="H23">
        <f>Table3[[#This Row],[Comparisions]]/Table3[[#This Row],[Size]]</f>
        <v>950.5</v>
      </c>
      <c r="I23">
        <f>Table3[[#This Row],[Swaps]]/Table3[[#This Row],[Size]]</f>
        <v>0.99947368421052629</v>
      </c>
      <c r="K23" t="s">
        <v>6</v>
      </c>
      <c r="L23">
        <v>1900</v>
      </c>
      <c r="M23">
        <v>888890</v>
      </c>
      <c r="N23">
        <v>886990</v>
      </c>
      <c r="O23">
        <v>798800</v>
      </c>
      <c r="P23">
        <f>Table4[[#This Row],[Comparisions]]/Table4[[#This Row],[Size]]</f>
        <v>467.83684210526314</v>
      </c>
      <c r="Q23">
        <f>Table4[[#This Row],[Swaps]]/Table4[[#This Row],[Comparisions]]</f>
        <v>0.99786250267187171</v>
      </c>
      <c r="S23" t="s">
        <v>7</v>
      </c>
      <c r="T23">
        <v>1900</v>
      </c>
      <c r="U23">
        <v>60039</v>
      </c>
      <c r="V23">
        <v>19063</v>
      </c>
      <c r="W23">
        <v>276500</v>
      </c>
      <c r="X23">
        <f>Table5[[#This Row],[Comparisions]]/Table5[[#This Row],[Size]]</f>
        <v>31.599473684210526</v>
      </c>
      <c r="Y23">
        <f>Table5[[#This Row],[Swaps]]/Table5[[#This Row],[Size]]</f>
        <v>10.033157894736842</v>
      </c>
      <c r="AA23" t="s">
        <v>8</v>
      </c>
      <c r="AB23">
        <v>1900</v>
      </c>
      <c r="AC23">
        <v>24997</v>
      </c>
      <c r="AD23">
        <v>14459</v>
      </c>
      <c r="AE23">
        <v>96700</v>
      </c>
      <c r="AF23">
        <f>Table6[[#This Row],[Comparisions]]/Table6[[#This Row],[Size]]</f>
        <v>13.156315789473684</v>
      </c>
      <c r="AG23">
        <f>Table6[[#This Row],[Swaps]]/Table6[[#This Row],[Size]]</f>
        <v>7.61</v>
      </c>
    </row>
    <row r="24" spans="3:33" x14ac:dyDescent="0.25">
      <c r="C24" t="s">
        <v>5</v>
      </c>
      <c r="D24">
        <v>2000</v>
      </c>
      <c r="E24">
        <v>2001000</v>
      </c>
      <c r="F24">
        <v>1999</v>
      </c>
      <c r="G24">
        <v>2165700</v>
      </c>
      <c r="H24">
        <f>Table3[[#This Row],[Comparisions]]/Table3[[#This Row],[Size]]</f>
        <v>1000.5</v>
      </c>
      <c r="I24">
        <f>Table3[[#This Row],[Swaps]]/Table3[[#This Row],[Size]]</f>
        <v>0.99950000000000006</v>
      </c>
      <c r="K24" t="s">
        <v>6</v>
      </c>
      <c r="L24">
        <v>2000</v>
      </c>
      <c r="M24">
        <v>998052</v>
      </c>
      <c r="N24">
        <v>996052</v>
      </c>
      <c r="O24">
        <v>895900</v>
      </c>
      <c r="P24">
        <f>Table4[[#This Row],[Comparisions]]/Table4[[#This Row],[Size]]</f>
        <v>499.02600000000001</v>
      </c>
      <c r="Q24">
        <f>Table4[[#This Row],[Swaps]]/Table4[[#This Row],[Comparisions]]</f>
        <v>0.99799609639577902</v>
      </c>
      <c r="S24" t="s">
        <v>7</v>
      </c>
      <c r="T24">
        <v>2000</v>
      </c>
      <c r="U24">
        <v>63510</v>
      </c>
      <c r="V24">
        <v>20170</v>
      </c>
      <c r="W24">
        <v>261300</v>
      </c>
      <c r="X24">
        <f>Table5[[#This Row],[Comparisions]]/Table5[[#This Row],[Size]]</f>
        <v>31.754999999999999</v>
      </c>
      <c r="Y24">
        <f>Table5[[#This Row],[Swaps]]/Table5[[#This Row],[Size]]</f>
        <v>10.085000000000001</v>
      </c>
      <c r="AA24" t="s">
        <v>8</v>
      </c>
      <c r="AB24">
        <v>2000</v>
      </c>
      <c r="AC24">
        <v>24651</v>
      </c>
      <c r="AD24">
        <v>12476</v>
      </c>
      <c r="AE24">
        <v>103100</v>
      </c>
      <c r="AF24">
        <f>Table6[[#This Row],[Comparisions]]/Table6[[#This Row],[Size]]</f>
        <v>12.3255</v>
      </c>
      <c r="AG24">
        <f>Table6[[#This Row],[Swaps]]/Table6[[#This Row],[Size]]</f>
        <v>6.2380000000000004</v>
      </c>
    </row>
    <row r="25" spans="3:33" x14ac:dyDescent="0.25">
      <c r="C25" t="s">
        <v>5</v>
      </c>
      <c r="D25">
        <v>2100</v>
      </c>
      <c r="E25">
        <v>2206050</v>
      </c>
      <c r="F25">
        <v>2099</v>
      </c>
      <c r="G25">
        <v>2817400</v>
      </c>
      <c r="H25">
        <f>Table3[[#This Row],[Comparisions]]/Table3[[#This Row],[Size]]</f>
        <v>1050.5</v>
      </c>
      <c r="I25">
        <f>Table3[[#This Row],[Swaps]]/Table3[[#This Row],[Size]]</f>
        <v>0.99952380952380948</v>
      </c>
      <c r="K25" t="s">
        <v>6</v>
      </c>
      <c r="L25">
        <v>2100</v>
      </c>
      <c r="M25">
        <v>1109298</v>
      </c>
      <c r="N25">
        <v>1107198</v>
      </c>
      <c r="O25">
        <v>997300</v>
      </c>
      <c r="P25">
        <f>Table4[[#This Row],[Comparisions]]/Table4[[#This Row],[Size]]</f>
        <v>528.23714285714289</v>
      </c>
      <c r="Q25">
        <f>Table4[[#This Row],[Swaps]]/Table4[[#This Row],[Comparisions]]</f>
        <v>0.99810691085713665</v>
      </c>
      <c r="S25" t="s">
        <v>7</v>
      </c>
      <c r="T25">
        <v>2100</v>
      </c>
      <c r="U25">
        <v>67104</v>
      </c>
      <c r="V25">
        <v>21318</v>
      </c>
      <c r="W25">
        <v>284600</v>
      </c>
      <c r="X25">
        <f>Table5[[#This Row],[Comparisions]]/Table5[[#This Row],[Size]]</f>
        <v>31.954285714285714</v>
      </c>
      <c r="Y25">
        <f>Table5[[#This Row],[Swaps]]/Table5[[#This Row],[Size]]</f>
        <v>10.151428571428571</v>
      </c>
      <c r="AA25" t="s">
        <v>8</v>
      </c>
      <c r="AB25">
        <v>2100</v>
      </c>
      <c r="AC25">
        <v>27069</v>
      </c>
      <c r="AD25">
        <v>13947</v>
      </c>
      <c r="AE25">
        <v>106900</v>
      </c>
      <c r="AF25">
        <f>Table6[[#This Row],[Comparisions]]/Table6[[#This Row],[Size]]</f>
        <v>12.89</v>
      </c>
      <c r="AG25">
        <f>Table6[[#This Row],[Swaps]]/Table6[[#This Row],[Size]]</f>
        <v>6.6414285714285715</v>
      </c>
    </row>
    <row r="26" spans="3:33" x14ac:dyDescent="0.25">
      <c r="C26" t="s">
        <v>5</v>
      </c>
      <c r="D26">
        <v>2200</v>
      </c>
      <c r="E26">
        <v>2421100</v>
      </c>
      <c r="F26">
        <v>2199</v>
      </c>
      <c r="G26">
        <v>2274900</v>
      </c>
      <c r="H26">
        <f>Table3[[#This Row],[Comparisions]]/Table3[[#This Row],[Size]]</f>
        <v>1100.5</v>
      </c>
      <c r="I26">
        <f>Table3[[#This Row],[Swaps]]/Table3[[#This Row],[Size]]</f>
        <v>0.99954545454545451</v>
      </c>
      <c r="K26" t="s">
        <v>6</v>
      </c>
      <c r="L26">
        <v>2200</v>
      </c>
      <c r="M26">
        <v>1190147</v>
      </c>
      <c r="N26">
        <v>1187947</v>
      </c>
      <c r="O26">
        <v>1157400</v>
      </c>
      <c r="P26">
        <f>Table4[[#This Row],[Comparisions]]/Table4[[#This Row],[Size]]</f>
        <v>540.97590909090911</v>
      </c>
      <c r="Q26">
        <f>Table4[[#This Row],[Swaps]]/Table4[[#This Row],[Comparisions]]</f>
        <v>0.99815148884969673</v>
      </c>
      <c r="S26" t="s">
        <v>7</v>
      </c>
      <c r="T26">
        <v>2200</v>
      </c>
      <c r="U26">
        <v>70731</v>
      </c>
      <c r="V26">
        <v>22477</v>
      </c>
      <c r="W26">
        <v>286300</v>
      </c>
      <c r="X26">
        <f>Table5[[#This Row],[Comparisions]]/Table5[[#This Row],[Size]]</f>
        <v>32.150454545454544</v>
      </c>
      <c r="Y26">
        <f>Table5[[#This Row],[Swaps]]/Table5[[#This Row],[Size]]</f>
        <v>10.216818181818182</v>
      </c>
      <c r="AA26" t="s">
        <v>8</v>
      </c>
      <c r="AB26">
        <v>2200</v>
      </c>
      <c r="AC26">
        <v>28923</v>
      </c>
      <c r="AD26">
        <v>13765</v>
      </c>
      <c r="AE26">
        <v>117900</v>
      </c>
      <c r="AF26">
        <f>Table6[[#This Row],[Comparisions]]/Table6[[#This Row],[Size]]</f>
        <v>13.146818181818182</v>
      </c>
      <c r="AG26">
        <f>Table6[[#This Row],[Swaps]]/Table6[[#This Row],[Size]]</f>
        <v>6.2568181818181818</v>
      </c>
    </row>
    <row r="27" spans="3:33" x14ac:dyDescent="0.25">
      <c r="C27" t="s">
        <v>5</v>
      </c>
      <c r="D27">
        <v>2300</v>
      </c>
      <c r="E27">
        <v>2646150</v>
      </c>
      <c r="F27">
        <v>2299</v>
      </c>
      <c r="G27">
        <v>5355900</v>
      </c>
      <c r="H27">
        <f>Table3[[#This Row],[Comparisions]]/Table3[[#This Row],[Size]]</f>
        <v>1150.5</v>
      </c>
      <c r="I27">
        <f>Table3[[#This Row],[Swaps]]/Table3[[#This Row],[Size]]</f>
        <v>0.99956521739130433</v>
      </c>
      <c r="K27" t="s">
        <v>6</v>
      </c>
      <c r="L27">
        <v>2300</v>
      </c>
      <c r="M27">
        <v>1344290</v>
      </c>
      <c r="N27">
        <v>1341990</v>
      </c>
      <c r="O27">
        <v>1232800</v>
      </c>
      <c r="P27">
        <f>Table4[[#This Row],[Comparisions]]/Table4[[#This Row],[Size]]</f>
        <v>584.47391304347821</v>
      </c>
      <c r="Q27">
        <f>Table4[[#This Row],[Swaps]]/Table4[[#This Row],[Comparisions]]</f>
        <v>0.99828905965230719</v>
      </c>
      <c r="S27" t="s">
        <v>7</v>
      </c>
      <c r="T27">
        <v>2300</v>
      </c>
      <c r="U27">
        <v>74382</v>
      </c>
      <c r="V27">
        <v>23644</v>
      </c>
      <c r="W27">
        <v>305000</v>
      </c>
      <c r="X27">
        <f>Table5[[#This Row],[Comparisions]]/Table5[[#This Row],[Size]]</f>
        <v>32.340000000000003</v>
      </c>
      <c r="Y27">
        <f>Table5[[#This Row],[Swaps]]/Table5[[#This Row],[Size]]</f>
        <v>10.28</v>
      </c>
      <c r="AA27" t="s">
        <v>8</v>
      </c>
      <c r="AB27">
        <v>2300</v>
      </c>
      <c r="AC27">
        <v>28834</v>
      </c>
      <c r="AD27">
        <v>15578</v>
      </c>
      <c r="AE27">
        <v>123400</v>
      </c>
      <c r="AF27">
        <f>Table6[[#This Row],[Comparisions]]/Table6[[#This Row],[Size]]</f>
        <v>12.536521739130436</v>
      </c>
      <c r="AG27">
        <f>Table6[[#This Row],[Swaps]]/Table6[[#This Row],[Size]]</f>
        <v>6.7730434782608695</v>
      </c>
    </row>
    <row r="28" spans="3:33" x14ac:dyDescent="0.25">
      <c r="C28" t="s">
        <v>5</v>
      </c>
      <c r="D28">
        <v>2400</v>
      </c>
      <c r="E28">
        <v>2881200</v>
      </c>
      <c r="F28">
        <v>2399</v>
      </c>
      <c r="G28">
        <v>3467900</v>
      </c>
      <c r="H28">
        <f>Table3[[#This Row],[Comparisions]]/Table3[[#This Row],[Size]]</f>
        <v>1200.5</v>
      </c>
      <c r="I28">
        <f>Table3[[#This Row],[Swaps]]/Table3[[#This Row],[Size]]</f>
        <v>0.99958333333333338</v>
      </c>
      <c r="K28" t="s">
        <v>6</v>
      </c>
      <c r="L28">
        <v>2400</v>
      </c>
      <c r="M28">
        <v>1436177</v>
      </c>
      <c r="N28">
        <v>1433777</v>
      </c>
      <c r="O28">
        <v>1298900</v>
      </c>
      <c r="P28">
        <f>Table4[[#This Row],[Comparisions]]/Table4[[#This Row],[Size]]</f>
        <v>598.40708333333339</v>
      </c>
      <c r="Q28">
        <f>Table4[[#This Row],[Swaps]]/Table4[[#This Row],[Comparisions]]</f>
        <v>0.99832889678639891</v>
      </c>
      <c r="S28" t="s">
        <v>7</v>
      </c>
      <c r="T28">
        <v>2400</v>
      </c>
      <c r="U28">
        <v>78123</v>
      </c>
      <c r="V28">
        <v>24841</v>
      </c>
      <c r="W28">
        <v>313100</v>
      </c>
      <c r="X28">
        <f>Table5[[#This Row],[Comparisions]]/Table5[[#This Row],[Size]]</f>
        <v>32.551250000000003</v>
      </c>
      <c r="Y28">
        <f>Table5[[#This Row],[Swaps]]/Table5[[#This Row],[Size]]</f>
        <v>10.350416666666666</v>
      </c>
      <c r="AA28" t="s">
        <v>8</v>
      </c>
      <c r="AB28">
        <v>2400</v>
      </c>
      <c r="AC28">
        <v>29647</v>
      </c>
      <c r="AD28">
        <v>14189</v>
      </c>
      <c r="AE28">
        <v>121500</v>
      </c>
      <c r="AF28">
        <f>Table6[[#This Row],[Comparisions]]/Table6[[#This Row],[Size]]</f>
        <v>12.352916666666667</v>
      </c>
      <c r="AG28">
        <f>Table6[[#This Row],[Swaps]]/Table6[[#This Row],[Size]]</f>
        <v>5.9120833333333334</v>
      </c>
    </row>
    <row r="29" spans="3:33" x14ac:dyDescent="0.25">
      <c r="C29" t="s">
        <v>5</v>
      </c>
      <c r="D29">
        <v>2500</v>
      </c>
      <c r="E29">
        <v>3126250</v>
      </c>
      <c r="F29">
        <v>2499</v>
      </c>
      <c r="G29">
        <v>3633800</v>
      </c>
      <c r="H29">
        <f>Table3[[#This Row],[Comparisions]]/Table3[[#This Row],[Size]]</f>
        <v>1250.5</v>
      </c>
      <c r="I29">
        <f>Table3[[#This Row],[Swaps]]/Table3[[#This Row],[Size]]</f>
        <v>0.99960000000000004</v>
      </c>
      <c r="K29" t="s">
        <v>6</v>
      </c>
      <c r="L29">
        <v>2500</v>
      </c>
      <c r="M29">
        <v>1566942</v>
      </c>
      <c r="N29">
        <v>1564442</v>
      </c>
      <c r="O29">
        <v>1807500</v>
      </c>
      <c r="P29">
        <f>Table4[[#This Row],[Comparisions]]/Table4[[#This Row],[Size]]</f>
        <v>626.77679999999998</v>
      </c>
      <c r="Q29">
        <f>Table4[[#This Row],[Swaps]]/Table4[[#This Row],[Comparisions]]</f>
        <v>0.99840453571351073</v>
      </c>
      <c r="S29" t="s">
        <v>7</v>
      </c>
      <c r="T29">
        <v>2500</v>
      </c>
      <c r="U29">
        <v>81837</v>
      </c>
      <c r="V29">
        <v>26029</v>
      </c>
      <c r="W29">
        <v>327700</v>
      </c>
      <c r="X29">
        <f>Table5[[#This Row],[Comparisions]]/Table5[[#This Row],[Size]]</f>
        <v>32.7348</v>
      </c>
      <c r="Y29">
        <f>Table5[[#This Row],[Swaps]]/Table5[[#This Row],[Size]]</f>
        <v>10.4116</v>
      </c>
      <c r="AA29" t="s">
        <v>8</v>
      </c>
      <c r="AB29">
        <v>2500</v>
      </c>
      <c r="AC29">
        <v>33875</v>
      </c>
      <c r="AD29">
        <v>17485</v>
      </c>
      <c r="AE29">
        <v>127400</v>
      </c>
      <c r="AF29">
        <f>Table6[[#This Row],[Comparisions]]/Table6[[#This Row],[Size]]</f>
        <v>13.55</v>
      </c>
      <c r="AG29">
        <f>Table6[[#This Row],[Swaps]]/Table6[[#This Row],[Size]]</f>
        <v>6.9939999999999998</v>
      </c>
    </row>
    <row r="30" spans="3:33" x14ac:dyDescent="0.25">
      <c r="C30" t="s">
        <v>5</v>
      </c>
      <c r="D30">
        <v>2600</v>
      </c>
      <c r="E30">
        <v>3381300</v>
      </c>
      <c r="F30">
        <v>2599</v>
      </c>
      <c r="G30">
        <v>6623300</v>
      </c>
      <c r="H30">
        <f>Table3[[#This Row],[Comparisions]]/Table3[[#This Row],[Size]]</f>
        <v>1300.5</v>
      </c>
      <c r="I30">
        <f>Table3[[#This Row],[Swaps]]/Table3[[#This Row],[Size]]</f>
        <v>0.99961538461538457</v>
      </c>
      <c r="K30" t="s">
        <v>6</v>
      </c>
      <c r="L30">
        <v>2600</v>
      </c>
      <c r="M30">
        <v>1679509</v>
      </c>
      <c r="N30">
        <v>1676909</v>
      </c>
      <c r="O30">
        <v>2647400</v>
      </c>
      <c r="P30">
        <f>Table4[[#This Row],[Comparisions]]/Table4[[#This Row],[Size]]</f>
        <v>645.96500000000003</v>
      </c>
      <c r="Q30">
        <f>Table4[[#This Row],[Swaps]]/Table4[[#This Row],[Comparisions]]</f>
        <v>0.9984519285100586</v>
      </c>
      <c r="S30" t="s">
        <v>7</v>
      </c>
      <c r="T30">
        <v>2600</v>
      </c>
      <c r="U30">
        <v>85563</v>
      </c>
      <c r="V30">
        <v>27221</v>
      </c>
      <c r="W30">
        <v>341200</v>
      </c>
      <c r="X30">
        <f>Table5[[#This Row],[Comparisions]]/Table5[[#This Row],[Size]]</f>
        <v>32.908846153846156</v>
      </c>
      <c r="Y30">
        <f>Table5[[#This Row],[Swaps]]/Table5[[#This Row],[Size]]</f>
        <v>10.469615384615384</v>
      </c>
      <c r="AA30" t="s">
        <v>8</v>
      </c>
      <c r="AB30">
        <v>2600</v>
      </c>
      <c r="AC30">
        <v>35819</v>
      </c>
      <c r="AD30">
        <v>18503</v>
      </c>
      <c r="AE30">
        <v>136400</v>
      </c>
      <c r="AF30">
        <f>Table6[[#This Row],[Comparisions]]/Table6[[#This Row],[Size]]</f>
        <v>13.776538461538461</v>
      </c>
      <c r="AG30">
        <f>Table6[[#This Row],[Swaps]]/Table6[[#This Row],[Size]]</f>
        <v>7.1165384615384619</v>
      </c>
    </row>
    <row r="31" spans="3:33" x14ac:dyDescent="0.25">
      <c r="C31" t="s">
        <v>5</v>
      </c>
      <c r="D31">
        <v>2700</v>
      </c>
      <c r="E31">
        <v>3646350</v>
      </c>
      <c r="F31">
        <v>2699</v>
      </c>
      <c r="G31">
        <v>3558600</v>
      </c>
      <c r="H31">
        <f>Table3[[#This Row],[Comparisions]]/Table3[[#This Row],[Size]]</f>
        <v>1350.5</v>
      </c>
      <c r="I31">
        <f>Table3[[#This Row],[Swaps]]/Table3[[#This Row],[Size]]</f>
        <v>0.99962962962962965</v>
      </c>
      <c r="K31" t="s">
        <v>6</v>
      </c>
      <c r="L31">
        <v>2700</v>
      </c>
      <c r="M31">
        <v>1813082</v>
      </c>
      <c r="N31">
        <v>1810382</v>
      </c>
      <c r="O31">
        <v>1628500</v>
      </c>
      <c r="P31">
        <f>Table4[[#This Row],[Comparisions]]/Table4[[#This Row],[Size]]</f>
        <v>671.51185185185182</v>
      </c>
      <c r="Q31">
        <f>Table4[[#This Row],[Swaps]]/Table4[[#This Row],[Comparisions]]</f>
        <v>0.99851082300745364</v>
      </c>
      <c r="S31" t="s">
        <v>7</v>
      </c>
      <c r="T31">
        <v>2700</v>
      </c>
      <c r="U31">
        <v>89463</v>
      </c>
      <c r="V31">
        <v>28471</v>
      </c>
      <c r="W31">
        <v>354200</v>
      </c>
      <c r="X31">
        <f>Table5[[#This Row],[Comparisions]]/Table5[[#This Row],[Size]]</f>
        <v>33.134444444444448</v>
      </c>
      <c r="Y31">
        <f>Table5[[#This Row],[Swaps]]/Table5[[#This Row],[Size]]</f>
        <v>10.544814814814815</v>
      </c>
      <c r="AA31" t="s">
        <v>8</v>
      </c>
      <c r="AB31">
        <v>2700</v>
      </c>
      <c r="AC31">
        <v>36791</v>
      </c>
      <c r="AD31">
        <v>19230</v>
      </c>
      <c r="AE31">
        <v>145600</v>
      </c>
      <c r="AF31">
        <f>Table6[[#This Row],[Comparisions]]/Table6[[#This Row],[Size]]</f>
        <v>13.626296296296296</v>
      </c>
      <c r="AG31">
        <f>Table6[[#This Row],[Swaps]]/Table6[[#This Row],[Size]]</f>
        <v>7.1222222222222218</v>
      </c>
    </row>
    <row r="32" spans="3:33" x14ac:dyDescent="0.25">
      <c r="C32" t="s">
        <v>5</v>
      </c>
      <c r="D32">
        <v>2800</v>
      </c>
      <c r="E32">
        <v>3921400</v>
      </c>
      <c r="F32">
        <v>2799</v>
      </c>
      <c r="G32">
        <v>3798100</v>
      </c>
      <c r="H32">
        <f>Table3[[#This Row],[Comparisions]]/Table3[[#This Row],[Size]]</f>
        <v>1400.5</v>
      </c>
      <c r="I32">
        <f>Table3[[#This Row],[Swaps]]/Table3[[#This Row],[Size]]</f>
        <v>0.99964285714285717</v>
      </c>
      <c r="K32" t="s">
        <v>6</v>
      </c>
      <c r="L32">
        <v>2800</v>
      </c>
      <c r="M32">
        <v>1973712</v>
      </c>
      <c r="N32">
        <v>1970912</v>
      </c>
      <c r="O32">
        <v>1773100</v>
      </c>
      <c r="P32">
        <f>Table4[[#This Row],[Comparisions]]/Table4[[#This Row],[Size]]</f>
        <v>704.89714285714285</v>
      </c>
      <c r="Q32">
        <f>Table4[[#This Row],[Swaps]]/Table4[[#This Row],[Comparisions]]</f>
        <v>0.99858135330787878</v>
      </c>
      <c r="S32" t="s">
        <v>7</v>
      </c>
      <c r="T32">
        <v>2800</v>
      </c>
      <c r="U32">
        <v>93330</v>
      </c>
      <c r="V32">
        <v>29710</v>
      </c>
      <c r="W32">
        <v>391800</v>
      </c>
      <c r="X32">
        <f>Table5[[#This Row],[Comparisions]]/Table5[[#This Row],[Size]]</f>
        <v>33.332142857142856</v>
      </c>
      <c r="Y32">
        <f>Table5[[#This Row],[Swaps]]/Table5[[#This Row],[Size]]</f>
        <v>10.610714285714286</v>
      </c>
      <c r="AA32" t="s">
        <v>8</v>
      </c>
      <c r="AB32">
        <v>2800</v>
      </c>
      <c r="AC32">
        <v>39031</v>
      </c>
      <c r="AD32">
        <v>20303</v>
      </c>
      <c r="AE32">
        <v>249000</v>
      </c>
      <c r="AF32">
        <f>Table6[[#This Row],[Comparisions]]/Table6[[#This Row],[Size]]</f>
        <v>13.939642857142857</v>
      </c>
      <c r="AG32">
        <f>Table6[[#This Row],[Swaps]]/Table6[[#This Row],[Size]]</f>
        <v>7.2510714285714286</v>
      </c>
    </row>
    <row r="33" spans="3:33" x14ac:dyDescent="0.25">
      <c r="C33" t="s">
        <v>5</v>
      </c>
      <c r="D33">
        <v>2900</v>
      </c>
      <c r="E33">
        <v>4206450</v>
      </c>
      <c r="F33">
        <v>2899</v>
      </c>
      <c r="G33">
        <v>5196800</v>
      </c>
      <c r="H33">
        <f>Table3[[#This Row],[Comparisions]]/Table3[[#This Row],[Size]]</f>
        <v>1450.5</v>
      </c>
      <c r="I33">
        <f>Table3[[#This Row],[Swaps]]/Table3[[#This Row],[Size]]</f>
        <v>0.99965517241379309</v>
      </c>
      <c r="K33" t="s">
        <v>6</v>
      </c>
      <c r="L33">
        <v>2900</v>
      </c>
      <c r="M33">
        <v>2063766</v>
      </c>
      <c r="N33">
        <v>2060866</v>
      </c>
      <c r="O33">
        <v>1842400</v>
      </c>
      <c r="P33">
        <f>Table4[[#This Row],[Comparisions]]/Table4[[#This Row],[Size]]</f>
        <v>711.64344827586206</v>
      </c>
      <c r="Q33">
        <f>Table4[[#This Row],[Swaps]]/Table4[[#This Row],[Comparisions]]</f>
        <v>0.99859480193006378</v>
      </c>
      <c r="S33" t="s">
        <v>7</v>
      </c>
      <c r="T33">
        <v>2900</v>
      </c>
      <c r="U33">
        <v>96858</v>
      </c>
      <c r="V33">
        <v>30836</v>
      </c>
      <c r="W33">
        <v>436800</v>
      </c>
      <c r="X33">
        <f>Table5[[#This Row],[Comparisions]]/Table5[[#This Row],[Size]]</f>
        <v>33.399310344827583</v>
      </c>
      <c r="Y33">
        <f>Table5[[#This Row],[Swaps]]/Table5[[#This Row],[Size]]</f>
        <v>10.633103448275863</v>
      </c>
      <c r="AA33" t="s">
        <v>8</v>
      </c>
      <c r="AB33">
        <v>2900</v>
      </c>
      <c r="AC33">
        <v>41798</v>
      </c>
      <c r="AD33">
        <v>19340</v>
      </c>
      <c r="AE33">
        <v>405700</v>
      </c>
      <c r="AF33">
        <f>Table6[[#This Row],[Comparisions]]/Table6[[#This Row],[Size]]</f>
        <v>14.413103448275862</v>
      </c>
      <c r="AG33">
        <f>Table6[[#This Row],[Swaps]]/Table6[[#This Row],[Size]]</f>
        <v>6.6689655172413795</v>
      </c>
    </row>
    <row r="34" spans="3:33" x14ac:dyDescent="0.25">
      <c r="C34" t="s">
        <v>5</v>
      </c>
      <c r="D34">
        <v>3000</v>
      </c>
      <c r="E34">
        <v>4501500</v>
      </c>
      <c r="F34">
        <v>2999</v>
      </c>
      <c r="G34">
        <v>4095800</v>
      </c>
      <c r="H34">
        <f>Table3[[#This Row],[Comparisions]]/Table3[[#This Row],[Size]]</f>
        <v>1500.5</v>
      </c>
      <c r="I34">
        <f>Table3[[#This Row],[Swaps]]/Table3[[#This Row],[Size]]</f>
        <v>0.9996666666666667</v>
      </c>
      <c r="K34" t="s">
        <v>6</v>
      </c>
      <c r="L34">
        <v>3000</v>
      </c>
      <c r="M34">
        <v>2280100</v>
      </c>
      <c r="N34">
        <v>2277100</v>
      </c>
      <c r="O34">
        <v>2064400</v>
      </c>
      <c r="P34">
        <f>Table4[[#This Row],[Comparisions]]/Table4[[#This Row],[Size]]</f>
        <v>760.0333333333333</v>
      </c>
      <c r="Q34">
        <f>Table4[[#This Row],[Swaps]]/Table4[[#This Row],[Comparisions]]</f>
        <v>0.99868426823384937</v>
      </c>
      <c r="S34" t="s">
        <v>7</v>
      </c>
      <c r="T34">
        <v>3000</v>
      </c>
      <c r="U34">
        <v>100977</v>
      </c>
      <c r="V34">
        <v>32159</v>
      </c>
      <c r="W34">
        <v>293000</v>
      </c>
      <c r="X34">
        <f>Table5[[#This Row],[Comparisions]]/Table5[[#This Row],[Size]]</f>
        <v>33.658999999999999</v>
      </c>
      <c r="Y34">
        <f>Table5[[#This Row],[Swaps]]/Table5[[#This Row],[Size]]</f>
        <v>10.719666666666667</v>
      </c>
      <c r="AA34" t="s">
        <v>8</v>
      </c>
      <c r="AB34">
        <v>3000</v>
      </c>
      <c r="AC34">
        <v>41428</v>
      </c>
      <c r="AD34">
        <v>22186</v>
      </c>
      <c r="AE34">
        <v>156800</v>
      </c>
      <c r="AF34">
        <f>Table6[[#This Row],[Comparisions]]/Table6[[#This Row],[Size]]</f>
        <v>13.809333333333333</v>
      </c>
      <c r="AG34">
        <f>Table6[[#This Row],[Swaps]]/Table6[[#This Row],[Size]]</f>
        <v>7.3953333333333333</v>
      </c>
    </row>
    <row r="35" spans="3:33" x14ac:dyDescent="0.25">
      <c r="C35" t="s">
        <v>5</v>
      </c>
      <c r="D35">
        <v>3100</v>
      </c>
      <c r="E35">
        <v>4806550</v>
      </c>
      <c r="F35">
        <v>3099</v>
      </c>
      <c r="G35">
        <v>5270700</v>
      </c>
      <c r="H35">
        <f>Table3[[#This Row],[Comparisions]]/Table3[[#This Row],[Size]]</f>
        <v>1550.5</v>
      </c>
      <c r="I35">
        <f>Table3[[#This Row],[Swaps]]/Table3[[#This Row],[Size]]</f>
        <v>0.99967741935483867</v>
      </c>
      <c r="K35" t="s">
        <v>6</v>
      </c>
      <c r="L35">
        <v>3100</v>
      </c>
      <c r="M35">
        <v>2433213</v>
      </c>
      <c r="N35">
        <v>2430113</v>
      </c>
      <c r="O35">
        <v>2178600</v>
      </c>
      <c r="P35">
        <f>Table4[[#This Row],[Comparisions]]/Table4[[#This Row],[Size]]</f>
        <v>784.90741935483868</v>
      </c>
      <c r="Q35">
        <f>Table4[[#This Row],[Swaps]]/Table4[[#This Row],[Comparisions]]</f>
        <v>0.99872596439358163</v>
      </c>
      <c r="S35" t="s">
        <v>7</v>
      </c>
      <c r="T35">
        <v>3100</v>
      </c>
      <c r="U35">
        <v>104427</v>
      </c>
      <c r="V35">
        <v>33259</v>
      </c>
      <c r="W35">
        <v>312800</v>
      </c>
      <c r="X35">
        <f>Table5[[#This Row],[Comparisions]]/Table5[[#This Row],[Size]]</f>
        <v>33.686129032258066</v>
      </c>
      <c r="Y35">
        <f>Table5[[#This Row],[Swaps]]/Table5[[#This Row],[Size]]</f>
        <v>10.728709677419355</v>
      </c>
      <c r="AA35" t="s">
        <v>8</v>
      </c>
      <c r="AB35">
        <v>3100</v>
      </c>
      <c r="AC35">
        <v>41242</v>
      </c>
      <c r="AD35">
        <v>21707</v>
      </c>
      <c r="AE35">
        <v>165300</v>
      </c>
      <c r="AF35">
        <f>Table6[[#This Row],[Comparisions]]/Table6[[#This Row],[Size]]</f>
        <v>13.303870967741936</v>
      </c>
      <c r="AG35">
        <f>Table6[[#This Row],[Swaps]]/Table6[[#This Row],[Size]]</f>
        <v>7.0022580645161288</v>
      </c>
    </row>
    <row r="36" spans="3:33" x14ac:dyDescent="0.25">
      <c r="C36" t="s">
        <v>5</v>
      </c>
      <c r="D36">
        <v>3200</v>
      </c>
      <c r="E36">
        <v>5121600</v>
      </c>
      <c r="F36">
        <v>3199</v>
      </c>
      <c r="G36">
        <v>6130700</v>
      </c>
      <c r="H36">
        <f>Table3[[#This Row],[Comparisions]]/Table3[[#This Row],[Size]]</f>
        <v>1600.5</v>
      </c>
      <c r="I36">
        <f>Table3[[#This Row],[Swaps]]/Table3[[#This Row],[Size]]</f>
        <v>0.99968749999999995</v>
      </c>
      <c r="K36" t="s">
        <v>6</v>
      </c>
      <c r="L36">
        <v>3200</v>
      </c>
      <c r="M36">
        <v>2553615</v>
      </c>
      <c r="N36">
        <v>2550415</v>
      </c>
      <c r="O36">
        <v>2321500</v>
      </c>
      <c r="P36">
        <f>Table4[[#This Row],[Comparisions]]/Table4[[#This Row],[Size]]</f>
        <v>798.00468750000005</v>
      </c>
      <c r="Q36">
        <f>Table4[[#This Row],[Swaps]]/Table4[[#This Row],[Comparisions]]</f>
        <v>0.99874687452885424</v>
      </c>
      <c r="S36" t="s">
        <v>7</v>
      </c>
      <c r="T36">
        <v>3200</v>
      </c>
      <c r="U36">
        <v>108390</v>
      </c>
      <c r="V36">
        <v>34530</v>
      </c>
      <c r="W36">
        <v>277700</v>
      </c>
      <c r="X36">
        <f>Table5[[#This Row],[Comparisions]]/Table5[[#This Row],[Size]]</f>
        <v>33.871875000000003</v>
      </c>
      <c r="Y36">
        <f>Table5[[#This Row],[Swaps]]/Table5[[#This Row],[Size]]</f>
        <v>10.790625</v>
      </c>
      <c r="AA36" t="s">
        <v>8</v>
      </c>
      <c r="AB36">
        <v>3200</v>
      </c>
      <c r="AC36">
        <v>44359</v>
      </c>
      <c r="AD36">
        <v>21605</v>
      </c>
      <c r="AE36">
        <v>181800</v>
      </c>
      <c r="AF36">
        <f>Table6[[#This Row],[Comparisions]]/Table6[[#This Row],[Size]]</f>
        <v>13.862187499999999</v>
      </c>
      <c r="AG36">
        <f>Table6[[#This Row],[Swaps]]/Table6[[#This Row],[Size]]</f>
        <v>6.7515625000000004</v>
      </c>
    </row>
    <row r="37" spans="3:33" x14ac:dyDescent="0.25">
      <c r="C37" t="s">
        <v>5</v>
      </c>
      <c r="D37">
        <v>3300</v>
      </c>
      <c r="E37">
        <v>5446650</v>
      </c>
      <c r="F37">
        <v>3299</v>
      </c>
      <c r="G37">
        <v>6992300</v>
      </c>
      <c r="H37">
        <f>Table3[[#This Row],[Comparisions]]/Table3[[#This Row],[Size]]</f>
        <v>1650.5</v>
      </c>
      <c r="I37">
        <f>Table3[[#This Row],[Swaps]]/Table3[[#This Row],[Size]]</f>
        <v>0.99969696969696975</v>
      </c>
      <c r="K37" t="s">
        <v>6</v>
      </c>
      <c r="L37">
        <v>3300</v>
      </c>
      <c r="M37">
        <v>2734342</v>
      </c>
      <c r="N37">
        <v>2731042</v>
      </c>
      <c r="O37">
        <v>2464300</v>
      </c>
      <c r="P37">
        <f>Table4[[#This Row],[Comparisions]]/Table4[[#This Row],[Size]]</f>
        <v>828.58848484848488</v>
      </c>
      <c r="Q37">
        <f>Table4[[#This Row],[Swaps]]/Table4[[#This Row],[Comparisions]]</f>
        <v>0.99879312829192546</v>
      </c>
      <c r="S37" t="s">
        <v>7</v>
      </c>
      <c r="T37">
        <v>3300</v>
      </c>
      <c r="U37">
        <v>111975</v>
      </c>
      <c r="V37">
        <v>35675</v>
      </c>
      <c r="W37">
        <v>429500</v>
      </c>
      <c r="X37">
        <f>Table5[[#This Row],[Comparisions]]/Table5[[#This Row],[Size]]</f>
        <v>33.93181818181818</v>
      </c>
      <c r="Y37">
        <f>Table5[[#This Row],[Swaps]]/Table5[[#This Row],[Size]]</f>
        <v>10.810606060606061</v>
      </c>
      <c r="AA37" t="s">
        <v>8</v>
      </c>
      <c r="AB37">
        <v>3300</v>
      </c>
      <c r="AC37">
        <v>43780</v>
      </c>
      <c r="AD37">
        <v>22555</v>
      </c>
      <c r="AE37">
        <v>180600</v>
      </c>
      <c r="AF37">
        <f>Table6[[#This Row],[Comparisions]]/Table6[[#This Row],[Size]]</f>
        <v>13.266666666666667</v>
      </c>
      <c r="AG37">
        <f>Table6[[#This Row],[Swaps]]/Table6[[#This Row],[Size]]</f>
        <v>6.834848484848485</v>
      </c>
    </row>
    <row r="38" spans="3:33" x14ac:dyDescent="0.25">
      <c r="C38" t="s">
        <v>5</v>
      </c>
      <c r="D38">
        <v>3400</v>
      </c>
      <c r="E38">
        <v>5781700</v>
      </c>
      <c r="F38">
        <v>3399</v>
      </c>
      <c r="G38">
        <v>5610800</v>
      </c>
      <c r="H38">
        <f>Table3[[#This Row],[Comparisions]]/Table3[[#This Row],[Size]]</f>
        <v>1700.5</v>
      </c>
      <c r="I38">
        <f>Table3[[#This Row],[Swaps]]/Table3[[#This Row],[Size]]</f>
        <v>0.99970588235294122</v>
      </c>
      <c r="K38" t="s">
        <v>6</v>
      </c>
      <c r="L38">
        <v>3400</v>
      </c>
      <c r="M38">
        <v>2908089</v>
      </c>
      <c r="N38">
        <v>2904689</v>
      </c>
      <c r="O38">
        <v>3755500</v>
      </c>
      <c r="P38">
        <f>Table4[[#This Row],[Comparisions]]/Table4[[#This Row],[Size]]</f>
        <v>855.32029411764711</v>
      </c>
      <c r="Q38">
        <f>Table4[[#This Row],[Swaps]]/Table4[[#This Row],[Comparisions]]</f>
        <v>0.9988308473365155</v>
      </c>
      <c r="S38" t="s">
        <v>7</v>
      </c>
      <c r="T38">
        <v>3400</v>
      </c>
      <c r="U38">
        <v>115794</v>
      </c>
      <c r="V38">
        <v>36898</v>
      </c>
      <c r="W38">
        <v>297800</v>
      </c>
      <c r="X38">
        <f>Table5[[#This Row],[Comparisions]]/Table5[[#This Row],[Size]]</f>
        <v>34.05705882352941</v>
      </c>
      <c r="Y38">
        <f>Table5[[#This Row],[Swaps]]/Table5[[#This Row],[Size]]</f>
        <v>10.85235294117647</v>
      </c>
      <c r="AA38" t="s">
        <v>8</v>
      </c>
      <c r="AB38">
        <v>3400</v>
      </c>
      <c r="AC38">
        <v>49011</v>
      </c>
      <c r="AD38">
        <v>26632</v>
      </c>
      <c r="AE38">
        <v>181700</v>
      </c>
      <c r="AF38">
        <f>Table6[[#This Row],[Comparisions]]/Table6[[#This Row],[Size]]</f>
        <v>14.414999999999999</v>
      </c>
      <c r="AG38">
        <f>Table6[[#This Row],[Swaps]]/Table6[[#This Row],[Size]]</f>
        <v>7.8329411764705883</v>
      </c>
    </row>
    <row r="39" spans="3:33" x14ac:dyDescent="0.25">
      <c r="C39" t="s">
        <v>5</v>
      </c>
      <c r="D39">
        <v>3500</v>
      </c>
      <c r="E39">
        <v>6126750</v>
      </c>
      <c r="F39">
        <v>3499</v>
      </c>
      <c r="G39">
        <v>6695000</v>
      </c>
      <c r="H39">
        <f>Table3[[#This Row],[Comparisions]]/Table3[[#This Row],[Size]]</f>
        <v>1750.5</v>
      </c>
      <c r="I39">
        <f>Table3[[#This Row],[Swaps]]/Table3[[#This Row],[Size]]</f>
        <v>0.99971428571428567</v>
      </c>
      <c r="K39" t="s">
        <v>6</v>
      </c>
      <c r="L39">
        <v>3500</v>
      </c>
      <c r="M39">
        <v>3078501</v>
      </c>
      <c r="N39">
        <v>3075001</v>
      </c>
      <c r="O39">
        <v>2764400</v>
      </c>
      <c r="P39">
        <f>Table4[[#This Row],[Comparisions]]/Table4[[#This Row],[Size]]</f>
        <v>879.57171428571428</v>
      </c>
      <c r="Q39">
        <f>Table4[[#This Row],[Swaps]]/Table4[[#This Row],[Comparisions]]</f>
        <v>0.99886308303944027</v>
      </c>
      <c r="S39" t="s">
        <v>7</v>
      </c>
      <c r="T39">
        <v>3500</v>
      </c>
      <c r="U39">
        <v>119607</v>
      </c>
      <c r="V39">
        <v>38119</v>
      </c>
      <c r="W39">
        <v>661200</v>
      </c>
      <c r="X39">
        <f>Table5[[#This Row],[Comparisions]]/Table5[[#This Row],[Size]]</f>
        <v>34.173428571428573</v>
      </c>
      <c r="Y39">
        <f>Table5[[#This Row],[Swaps]]/Table5[[#This Row],[Size]]</f>
        <v>10.891142857142857</v>
      </c>
      <c r="AA39" t="s">
        <v>8</v>
      </c>
      <c r="AB39">
        <v>3500</v>
      </c>
      <c r="AC39">
        <v>49350</v>
      </c>
      <c r="AD39">
        <v>25558</v>
      </c>
      <c r="AE39">
        <v>643200</v>
      </c>
      <c r="AF39">
        <f>Table6[[#This Row],[Comparisions]]/Table6[[#This Row],[Size]]</f>
        <v>14.1</v>
      </c>
      <c r="AG39">
        <f>Table6[[#This Row],[Swaps]]/Table6[[#This Row],[Size]]</f>
        <v>7.3022857142857145</v>
      </c>
    </row>
    <row r="40" spans="3:33" x14ac:dyDescent="0.25">
      <c r="C40" t="s">
        <v>5</v>
      </c>
      <c r="D40">
        <v>3600</v>
      </c>
      <c r="E40">
        <v>6481800</v>
      </c>
      <c r="F40">
        <v>3599</v>
      </c>
      <c r="G40">
        <v>5610700</v>
      </c>
      <c r="H40">
        <f>Table3[[#This Row],[Comparisions]]/Table3[[#This Row],[Size]]</f>
        <v>1800.5</v>
      </c>
      <c r="I40">
        <f>Table3[[#This Row],[Swaps]]/Table3[[#This Row],[Size]]</f>
        <v>0.99972222222222218</v>
      </c>
      <c r="K40" t="s">
        <v>6</v>
      </c>
      <c r="L40">
        <v>3600</v>
      </c>
      <c r="M40">
        <v>3303190</v>
      </c>
      <c r="N40">
        <v>3299590</v>
      </c>
      <c r="O40">
        <v>6500800</v>
      </c>
      <c r="P40">
        <f>Table4[[#This Row],[Comparisions]]/Table4[[#This Row],[Size]]</f>
        <v>917.55277777777781</v>
      </c>
      <c r="Q40">
        <f>Table4[[#This Row],[Swaps]]/Table4[[#This Row],[Comparisions]]</f>
        <v>0.99891014443613602</v>
      </c>
      <c r="S40" t="s">
        <v>7</v>
      </c>
      <c r="T40">
        <v>3600</v>
      </c>
      <c r="U40">
        <v>123453</v>
      </c>
      <c r="V40">
        <v>39351</v>
      </c>
      <c r="W40">
        <v>436400</v>
      </c>
      <c r="X40">
        <f>Table5[[#This Row],[Comparisions]]/Table5[[#This Row],[Size]]</f>
        <v>34.292499999999997</v>
      </c>
      <c r="Y40">
        <f>Table5[[#This Row],[Swaps]]/Table5[[#This Row],[Size]]</f>
        <v>10.930833333333334</v>
      </c>
      <c r="AA40" t="s">
        <v>8</v>
      </c>
      <c r="AB40">
        <v>3600</v>
      </c>
      <c r="AC40">
        <v>52332</v>
      </c>
      <c r="AD40">
        <v>26952</v>
      </c>
      <c r="AE40">
        <v>191800</v>
      </c>
      <c r="AF40">
        <f>Table6[[#This Row],[Comparisions]]/Table6[[#This Row],[Size]]</f>
        <v>14.536666666666667</v>
      </c>
      <c r="AG40">
        <f>Table6[[#This Row],[Swaps]]/Table6[[#This Row],[Size]]</f>
        <v>7.4866666666666664</v>
      </c>
    </row>
    <row r="41" spans="3:33" x14ac:dyDescent="0.25">
      <c r="C41" t="s">
        <v>5</v>
      </c>
      <c r="D41">
        <v>3700</v>
      </c>
      <c r="E41">
        <v>6846850</v>
      </c>
      <c r="F41">
        <v>3699</v>
      </c>
      <c r="G41">
        <v>17830300</v>
      </c>
      <c r="H41">
        <f>Table3[[#This Row],[Comparisions]]/Table3[[#This Row],[Size]]</f>
        <v>1850.5</v>
      </c>
      <c r="I41">
        <f>Table3[[#This Row],[Swaps]]/Table3[[#This Row],[Size]]</f>
        <v>0.99972972972972973</v>
      </c>
      <c r="K41" t="s">
        <v>6</v>
      </c>
      <c r="L41">
        <v>3700</v>
      </c>
      <c r="M41">
        <v>3399183</v>
      </c>
      <c r="N41">
        <v>3395483</v>
      </c>
      <c r="O41">
        <v>3379900</v>
      </c>
      <c r="P41">
        <f>Table4[[#This Row],[Comparisions]]/Table4[[#This Row],[Size]]</f>
        <v>918.69810810810816</v>
      </c>
      <c r="Q41">
        <f>Table4[[#This Row],[Swaps]]/Table4[[#This Row],[Comparisions]]</f>
        <v>0.99891150314649135</v>
      </c>
      <c r="S41" t="s">
        <v>7</v>
      </c>
      <c r="T41">
        <v>3700</v>
      </c>
      <c r="U41">
        <v>127320</v>
      </c>
      <c r="V41">
        <v>40590</v>
      </c>
      <c r="W41">
        <v>499400</v>
      </c>
      <c r="X41">
        <f>Table5[[#This Row],[Comparisions]]/Table5[[#This Row],[Size]]</f>
        <v>34.410810810810808</v>
      </c>
      <c r="Y41">
        <f>Table5[[#This Row],[Swaps]]/Table5[[#This Row],[Size]]</f>
        <v>10.970270270270269</v>
      </c>
      <c r="AA41" t="s">
        <v>8</v>
      </c>
      <c r="AB41">
        <v>3700</v>
      </c>
      <c r="AC41">
        <v>53600</v>
      </c>
      <c r="AD41">
        <v>29379</v>
      </c>
      <c r="AE41">
        <v>200000</v>
      </c>
      <c r="AF41">
        <f>Table6[[#This Row],[Comparisions]]/Table6[[#This Row],[Size]]</f>
        <v>14.486486486486486</v>
      </c>
      <c r="AG41">
        <f>Table6[[#This Row],[Swaps]]/Table6[[#This Row],[Size]]</f>
        <v>7.9402702702702701</v>
      </c>
    </row>
    <row r="42" spans="3:33" x14ac:dyDescent="0.25">
      <c r="C42" t="s">
        <v>5</v>
      </c>
      <c r="D42">
        <v>3800</v>
      </c>
      <c r="E42">
        <v>7221900</v>
      </c>
      <c r="F42">
        <v>3799</v>
      </c>
      <c r="G42">
        <v>8948400</v>
      </c>
      <c r="H42">
        <f>Table3[[#This Row],[Comparisions]]/Table3[[#This Row],[Size]]</f>
        <v>1900.5</v>
      </c>
      <c r="I42">
        <f>Table3[[#This Row],[Swaps]]/Table3[[#This Row],[Size]]</f>
        <v>0.99973684210526315</v>
      </c>
      <c r="K42" t="s">
        <v>6</v>
      </c>
      <c r="L42">
        <v>3800</v>
      </c>
      <c r="M42">
        <v>3567308</v>
      </c>
      <c r="N42">
        <v>3563508</v>
      </c>
      <c r="O42">
        <v>4413100</v>
      </c>
      <c r="P42">
        <f>Table4[[#This Row],[Comparisions]]/Table4[[#This Row],[Size]]</f>
        <v>938.76526315789476</v>
      </c>
      <c r="Q42">
        <f>Table4[[#This Row],[Swaps]]/Table4[[#This Row],[Comparisions]]</f>
        <v>0.99893477098136751</v>
      </c>
      <c r="S42" t="s">
        <v>7</v>
      </c>
      <c r="T42">
        <v>3800</v>
      </c>
      <c r="U42">
        <v>130953</v>
      </c>
      <c r="V42">
        <v>41751</v>
      </c>
      <c r="W42">
        <v>426700</v>
      </c>
      <c r="X42">
        <f>Table5[[#This Row],[Comparisions]]/Table5[[#This Row],[Size]]</f>
        <v>34.461315789473687</v>
      </c>
      <c r="Y42">
        <f>Table5[[#This Row],[Swaps]]/Table5[[#This Row],[Size]]</f>
        <v>10.987105263157895</v>
      </c>
      <c r="AA42" t="s">
        <v>8</v>
      </c>
      <c r="AB42">
        <v>3800</v>
      </c>
      <c r="AC42">
        <v>50750</v>
      </c>
      <c r="AD42">
        <v>23515</v>
      </c>
      <c r="AE42">
        <v>200800</v>
      </c>
      <c r="AF42">
        <f>Table6[[#This Row],[Comparisions]]/Table6[[#This Row],[Size]]</f>
        <v>13.355263157894736</v>
      </c>
      <c r="AG42">
        <f>Table6[[#This Row],[Swaps]]/Table6[[#This Row],[Size]]</f>
        <v>6.1881578947368423</v>
      </c>
    </row>
    <row r="43" spans="3:33" x14ac:dyDescent="0.25">
      <c r="C43" t="s">
        <v>5</v>
      </c>
      <c r="D43">
        <v>3900</v>
      </c>
      <c r="E43">
        <v>7606950</v>
      </c>
      <c r="F43">
        <v>3899</v>
      </c>
      <c r="G43">
        <v>9626700</v>
      </c>
      <c r="H43">
        <f>Table3[[#This Row],[Comparisions]]/Table3[[#This Row],[Size]]</f>
        <v>1950.5</v>
      </c>
      <c r="I43">
        <f>Table3[[#This Row],[Swaps]]/Table3[[#This Row],[Size]]</f>
        <v>0.99974358974358979</v>
      </c>
      <c r="K43" t="s">
        <v>6</v>
      </c>
      <c r="L43">
        <v>3900</v>
      </c>
      <c r="M43">
        <v>3845863</v>
      </c>
      <c r="N43">
        <v>3841963</v>
      </c>
      <c r="O43">
        <v>3662500</v>
      </c>
      <c r="P43">
        <f>Table4[[#This Row],[Comparisions]]/Table4[[#This Row],[Size]]</f>
        <v>986.11871794871797</v>
      </c>
      <c r="Q43">
        <f>Table4[[#This Row],[Swaps]]/Table4[[#This Row],[Comparisions]]</f>
        <v>0.99898592331552116</v>
      </c>
      <c r="S43" t="s">
        <v>7</v>
      </c>
      <c r="T43">
        <v>3900</v>
      </c>
      <c r="U43">
        <v>135363</v>
      </c>
      <c r="V43">
        <v>43171</v>
      </c>
      <c r="W43">
        <v>336300</v>
      </c>
      <c r="X43">
        <f>Table5[[#This Row],[Comparisions]]/Table5[[#This Row],[Size]]</f>
        <v>34.708461538461542</v>
      </c>
      <c r="Y43">
        <f>Table5[[#This Row],[Swaps]]/Table5[[#This Row],[Size]]</f>
        <v>11.069487179487179</v>
      </c>
      <c r="AA43" t="s">
        <v>8</v>
      </c>
      <c r="AB43">
        <v>3900</v>
      </c>
      <c r="AC43">
        <v>56876</v>
      </c>
      <c r="AD43">
        <v>29081</v>
      </c>
      <c r="AE43">
        <v>210500</v>
      </c>
      <c r="AF43">
        <f>Table6[[#This Row],[Comparisions]]/Table6[[#This Row],[Size]]</f>
        <v>14.583589743589744</v>
      </c>
      <c r="AG43">
        <f>Table6[[#This Row],[Swaps]]/Table6[[#This Row],[Size]]</f>
        <v>7.456666666666667</v>
      </c>
    </row>
    <row r="44" spans="3:33" x14ac:dyDescent="0.25">
      <c r="C44" t="s">
        <v>5</v>
      </c>
      <c r="D44">
        <v>4000</v>
      </c>
      <c r="E44">
        <v>8002000</v>
      </c>
      <c r="F44">
        <v>3999</v>
      </c>
      <c r="G44">
        <v>7183300</v>
      </c>
      <c r="H44">
        <f>Table3[[#This Row],[Comparisions]]/Table3[[#This Row],[Size]]</f>
        <v>2000.5</v>
      </c>
      <c r="I44">
        <f>Table3[[#This Row],[Swaps]]/Table3[[#This Row],[Size]]</f>
        <v>0.99975000000000003</v>
      </c>
      <c r="K44" t="s">
        <v>6</v>
      </c>
      <c r="L44">
        <v>4000</v>
      </c>
      <c r="M44">
        <v>4029360</v>
      </c>
      <c r="N44">
        <v>4025360</v>
      </c>
      <c r="O44">
        <v>4557200</v>
      </c>
      <c r="P44">
        <f>Table4[[#This Row],[Comparisions]]/Table4[[#This Row],[Size]]</f>
        <v>1007.34</v>
      </c>
      <c r="Q44">
        <f>Table4[[#This Row],[Swaps]]/Table4[[#This Row],[Comparisions]]</f>
        <v>0.99900728651696546</v>
      </c>
      <c r="S44" t="s">
        <v>7</v>
      </c>
      <c r="T44">
        <v>4000</v>
      </c>
      <c r="U44">
        <v>139020</v>
      </c>
      <c r="V44">
        <v>44340</v>
      </c>
      <c r="W44">
        <v>331700</v>
      </c>
      <c r="X44">
        <f>Table5[[#This Row],[Comparisions]]/Table5[[#This Row],[Size]]</f>
        <v>34.755000000000003</v>
      </c>
      <c r="Y44">
        <f>Table5[[#This Row],[Swaps]]/Table5[[#This Row],[Size]]</f>
        <v>11.085000000000001</v>
      </c>
      <c r="AA44" t="s">
        <v>8</v>
      </c>
      <c r="AB44">
        <v>4000</v>
      </c>
      <c r="AC44">
        <v>58601</v>
      </c>
      <c r="AD44">
        <v>32094</v>
      </c>
      <c r="AE44">
        <v>346900</v>
      </c>
      <c r="AF44">
        <f>Table6[[#This Row],[Comparisions]]/Table6[[#This Row],[Size]]</f>
        <v>14.65025</v>
      </c>
      <c r="AG44">
        <f>Table6[[#This Row],[Swaps]]/Table6[[#This Row],[Size]]</f>
        <v>8.0235000000000003</v>
      </c>
    </row>
    <row r="45" spans="3:33" x14ac:dyDescent="0.25">
      <c r="C45" t="s">
        <v>5</v>
      </c>
      <c r="D45">
        <v>4100</v>
      </c>
      <c r="E45">
        <v>8407050</v>
      </c>
      <c r="F45">
        <v>4099</v>
      </c>
      <c r="G45">
        <v>7867600</v>
      </c>
      <c r="H45">
        <f>Table3[[#This Row],[Comparisions]]/Table3[[#This Row],[Size]]</f>
        <v>2050.5</v>
      </c>
      <c r="I45">
        <f>Table3[[#This Row],[Swaps]]/Table3[[#This Row],[Size]]</f>
        <v>0.99975609756097561</v>
      </c>
      <c r="K45" t="s">
        <v>6</v>
      </c>
      <c r="L45">
        <v>4100</v>
      </c>
      <c r="M45">
        <v>4227724</v>
      </c>
      <c r="N45">
        <v>4223624</v>
      </c>
      <c r="O45">
        <v>3821500</v>
      </c>
      <c r="P45">
        <f>Table4[[#This Row],[Comparisions]]/Table4[[#This Row],[Size]]</f>
        <v>1031.1521951219513</v>
      </c>
      <c r="Q45">
        <f>Table4[[#This Row],[Swaps]]/Table4[[#This Row],[Comparisions]]</f>
        <v>0.99903021105445866</v>
      </c>
      <c r="S45" t="s">
        <v>7</v>
      </c>
      <c r="T45">
        <v>4100</v>
      </c>
      <c r="U45">
        <v>142914</v>
      </c>
      <c r="V45">
        <v>45588</v>
      </c>
      <c r="W45">
        <v>348000</v>
      </c>
      <c r="X45">
        <f>Table5[[#This Row],[Comparisions]]/Table5[[#This Row],[Size]]</f>
        <v>34.857073170731709</v>
      </c>
      <c r="Y45">
        <f>Table5[[#This Row],[Swaps]]/Table5[[#This Row],[Size]]</f>
        <v>11.119024390243903</v>
      </c>
      <c r="AA45" t="s">
        <v>8</v>
      </c>
      <c r="AB45">
        <v>4100</v>
      </c>
      <c r="AC45">
        <v>67242</v>
      </c>
      <c r="AD45">
        <v>34417</v>
      </c>
      <c r="AE45">
        <v>221100</v>
      </c>
      <c r="AF45">
        <f>Table6[[#This Row],[Comparisions]]/Table6[[#This Row],[Size]]</f>
        <v>16.40048780487805</v>
      </c>
      <c r="AG45">
        <f>Table6[[#This Row],[Swaps]]/Table6[[#This Row],[Size]]</f>
        <v>8.3943902439024392</v>
      </c>
    </row>
    <row r="46" spans="3:33" x14ac:dyDescent="0.25">
      <c r="C46" t="s">
        <v>5</v>
      </c>
      <c r="D46">
        <v>4200</v>
      </c>
      <c r="E46">
        <v>8822100</v>
      </c>
      <c r="F46">
        <v>4199</v>
      </c>
      <c r="G46">
        <v>8349900</v>
      </c>
      <c r="H46">
        <f>Table3[[#This Row],[Comparisions]]/Table3[[#This Row],[Size]]</f>
        <v>2100.5</v>
      </c>
      <c r="I46">
        <f>Table3[[#This Row],[Swaps]]/Table3[[#This Row],[Size]]</f>
        <v>0.99976190476190474</v>
      </c>
      <c r="K46" t="s">
        <v>6</v>
      </c>
      <c r="L46">
        <v>4200</v>
      </c>
      <c r="M46">
        <v>4418278</v>
      </c>
      <c r="N46">
        <v>4414078</v>
      </c>
      <c r="O46">
        <v>4489100</v>
      </c>
      <c r="P46">
        <f>Table4[[#This Row],[Comparisions]]/Table4[[#This Row],[Size]]</f>
        <v>1051.9709523809524</v>
      </c>
      <c r="Q46">
        <f>Table4[[#This Row],[Swaps]]/Table4[[#This Row],[Comparisions]]</f>
        <v>0.99904940341010684</v>
      </c>
      <c r="S46" t="s">
        <v>7</v>
      </c>
      <c r="T46">
        <v>4200</v>
      </c>
      <c r="U46">
        <v>146394</v>
      </c>
      <c r="V46">
        <v>46698</v>
      </c>
      <c r="W46">
        <v>355400</v>
      </c>
      <c r="X46">
        <f>Table5[[#This Row],[Comparisions]]/Table5[[#This Row],[Size]]</f>
        <v>34.855714285714285</v>
      </c>
      <c r="Y46">
        <f>Table5[[#This Row],[Swaps]]/Table5[[#This Row],[Size]]</f>
        <v>11.118571428571428</v>
      </c>
      <c r="AA46" t="s">
        <v>8</v>
      </c>
      <c r="AB46">
        <v>4200</v>
      </c>
      <c r="AC46">
        <v>58496</v>
      </c>
      <c r="AD46">
        <v>29481</v>
      </c>
      <c r="AE46">
        <v>226700</v>
      </c>
      <c r="AF46">
        <f>Table6[[#This Row],[Comparisions]]/Table6[[#This Row],[Size]]</f>
        <v>13.927619047619048</v>
      </c>
      <c r="AG46">
        <f>Table6[[#This Row],[Swaps]]/Table6[[#This Row],[Size]]</f>
        <v>7.0192857142857141</v>
      </c>
    </row>
    <row r="47" spans="3:33" x14ac:dyDescent="0.25">
      <c r="C47" t="s">
        <v>5</v>
      </c>
      <c r="D47">
        <v>4300</v>
      </c>
      <c r="E47">
        <v>9247150</v>
      </c>
      <c r="F47">
        <v>4299</v>
      </c>
      <c r="G47">
        <v>8729400</v>
      </c>
      <c r="H47">
        <f>Table3[[#This Row],[Comparisions]]/Table3[[#This Row],[Size]]</f>
        <v>2150.5</v>
      </c>
      <c r="I47">
        <f>Table3[[#This Row],[Swaps]]/Table3[[#This Row],[Size]]</f>
        <v>0.99976744186046507</v>
      </c>
      <c r="K47" t="s">
        <v>6</v>
      </c>
      <c r="L47">
        <v>4300</v>
      </c>
      <c r="M47">
        <v>4641020</v>
      </c>
      <c r="N47">
        <v>4636720</v>
      </c>
      <c r="O47">
        <v>4228300</v>
      </c>
      <c r="P47">
        <f>Table4[[#This Row],[Comparisions]]/Table4[[#This Row],[Size]]</f>
        <v>1079.3069767441862</v>
      </c>
      <c r="Q47">
        <f>Table4[[#This Row],[Swaps]]/Table4[[#This Row],[Comparisions]]</f>
        <v>0.9990734795368259</v>
      </c>
      <c r="S47" t="s">
        <v>7</v>
      </c>
      <c r="T47">
        <v>4300</v>
      </c>
      <c r="U47">
        <v>150600</v>
      </c>
      <c r="V47">
        <v>48050</v>
      </c>
      <c r="W47">
        <v>427400</v>
      </c>
      <c r="X47">
        <f>Table5[[#This Row],[Comparisions]]/Table5[[#This Row],[Size]]</f>
        <v>35.02325581395349</v>
      </c>
      <c r="Y47">
        <f>Table5[[#This Row],[Swaps]]/Table5[[#This Row],[Size]]</f>
        <v>11.174418604651162</v>
      </c>
      <c r="AA47" t="s">
        <v>8</v>
      </c>
      <c r="AB47">
        <v>4300</v>
      </c>
      <c r="AC47">
        <v>62326</v>
      </c>
      <c r="AD47">
        <v>32447</v>
      </c>
      <c r="AE47">
        <v>229700</v>
      </c>
      <c r="AF47">
        <f>Table6[[#This Row],[Comparisions]]/Table6[[#This Row],[Size]]</f>
        <v>14.494418604651162</v>
      </c>
      <c r="AG47">
        <f>Table6[[#This Row],[Swaps]]/Table6[[#This Row],[Size]]</f>
        <v>7.5458139534883717</v>
      </c>
    </row>
    <row r="48" spans="3:33" x14ac:dyDescent="0.25">
      <c r="C48" t="s">
        <v>5</v>
      </c>
      <c r="D48">
        <v>4400</v>
      </c>
      <c r="E48">
        <v>9682200</v>
      </c>
      <c r="F48">
        <v>4399</v>
      </c>
      <c r="G48">
        <v>9505000</v>
      </c>
      <c r="H48">
        <f>Table3[[#This Row],[Comparisions]]/Table3[[#This Row],[Size]]</f>
        <v>2200.5</v>
      </c>
      <c r="I48">
        <f>Table3[[#This Row],[Swaps]]/Table3[[#This Row],[Size]]</f>
        <v>0.99977272727272726</v>
      </c>
      <c r="K48" t="s">
        <v>6</v>
      </c>
      <c r="L48">
        <v>4400</v>
      </c>
      <c r="M48">
        <v>4872591</v>
      </c>
      <c r="N48">
        <v>4868191</v>
      </c>
      <c r="O48">
        <v>5608700</v>
      </c>
      <c r="P48">
        <f>Table4[[#This Row],[Comparisions]]/Table4[[#This Row],[Size]]</f>
        <v>1107.4070454545454</v>
      </c>
      <c r="Q48">
        <f>Table4[[#This Row],[Swaps]]/Table4[[#This Row],[Comparisions]]</f>
        <v>0.99909698967140892</v>
      </c>
      <c r="S48" t="s">
        <v>7</v>
      </c>
      <c r="T48">
        <v>4400</v>
      </c>
      <c r="U48">
        <v>154815</v>
      </c>
      <c r="V48">
        <v>49405</v>
      </c>
      <c r="W48">
        <v>541900</v>
      </c>
      <c r="X48">
        <f>Table5[[#This Row],[Comparisions]]/Table5[[#This Row],[Size]]</f>
        <v>35.185227272727275</v>
      </c>
      <c r="Y48">
        <f>Table5[[#This Row],[Swaps]]/Table5[[#This Row],[Size]]</f>
        <v>11.228409090909091</v>
      </c>
      <c r="AA48" t="s">
        <v>8</v>
      </c>
      <c r="AB48">
        <v>4400</v>
      </c>
      <c r="AC48">
        <v>66031</v>
      </c>
      <c r="AD48">
        <v>34646</v>
      </c>
      <c r="AE48">
        <v>237900</v>
      </c>
      <c r="AF48">
        <f>Table6[[#This Row],[Comparisions]]/Table6[[#This Row],[Size]]</f>
        <v>15.007045454545455</v>
      </c>
      <c r="AG48">
        <f>Table6[[#This Row],[Swaps]]/Table6[[#This Row],[Size]]</f>
        <v>7.874090909090909</v>
      </c>
    </row>
    <row r="49" spans="3:33" x14ac:dyDescent="0.25">
      <c r="C49" t="s">
        <v>5</v>
      </c>
      <c r="D49">
        <v>4500</v>
      </c>
      <c r="E49">
        <v>10127250</v>
      </c>
      <c r="F49">
        <v>4499</v>
      </c>
      <c r="G49">
        <v>9299400</v>
      </c>
      <c r="H49">
        <f>Table3[[#This Row],[Comparisions]]/Table3[[#This Row],[Size]]</f>
        <v>2250.5</v>
      </c>
      <c r="I49">
        <f>Table3[[#This Row],[Swaps]]/Table3[[#This Row],[Size]]</f>
        <v>0.99977777777777777</v>
      </c>
      <c r="K49" t="s">
        <v>6</v>
      </c>
      <c r="L49">
        <v>4500</v>
      </c>
      <c r="M49">
        <v>5124127</v>
      </c>
      <c r="N49">
        <v>5119627</v>
      </c>
      <c r="O49">
        <v>4850800</v>
      </c>
      <c r="P49">
        <f>Table4[[#This Row],[Comparisions]]/Table4[[#This Row],[Size]]</f>
        <v>1138.694888888889</v>
      </c>
      <c r="Q49">
        <f>Table4[[#This Row],[Swaps]]/Table4[[#This Row],[Comparisions]]</f>
        <v>0.99912180162591602</v>
      </c>
      <c r="S49" t="s">
        <v>7</v>
      </c>
      <c r="T49">
        <v>4500</v>
      </c>
      <c r="U49">
        <v>158565</v>
      </c>
      <c r="V49">
        <v>50605</v>
      </c>
      <c r="W49">
        <v>506400</v>
      </c>
      <c r="X49">
        <f>Table5[[#This Row],[Comparisions]]/Table5[[#This Row],[Size]]</f>
        <v>35.236666666666665</v>
      </c>
      <c r="Y49">
        <f>Table5[[#This Row],[Swaps]]/Table5[[#This Row],[Size]]</f>
        <v>11.245555555555555</v>
      </c>
      <c r="AA49" t="s">
        <v>8</v>
      </c>
      <c r="AB49">
        <v>4500</v>
      </c>
      <c r="AC49">
        <v>69293</v>
      </c>
      <c r="AD49">
        <v>37800</v>
      </c>
      <c r="AE49">
        <v>271600</v>
      </c>
      <c r="AF49">
        <f>Table6[[#This Row],[Comparisions]]/Table6[[#This Row],[Size]]</f>
        <v>15.398444444444445</v>
      </c>
      <c r="AG49">
        <f>Table6[[#This Row],[Swaps]]/Table6[[#This Row],[Size]]</f>
        <v>8.4</v>
      </c>
    </row>
    <row r="50" spans="3:33" x14ac:dyDescent="0.25">
      <c r="C50" t="s">
        <v>5</v>
      </c>
      <c r="D50">
        <v>4600</v>
      </c>
      <c r="E50">
        <v>10582300</v>
      </c>
      <c r="F50">
        <v>4599</v>
      </c>
      <c r="G50">
        <v>9221400</v>
      </c>
      <c r="H50">
        <f>Table3[[#This Row],[Comparisions]]/Table3[[#This Row],[Size]]</f>
        <v>2300.5</v>
      </c>
      <c r="I50">
        <f>Table3[[#This Row],[Swaps]]/Table3[[#This Row],[Size]]</f>
        <v>0.99978260869565216</v>
      </c>
      <c r="K50" t="s">
        <v>6</v>
      </c>
      <c r="L50">
        <v>4600</v>
      </c>
      <c r="M50">
        <v>5268655</v>
      </c>
      <c r="N50">
        <v>5264055</v>
      </c>
      <c r="O50">
        <v>5346500</v>
      </c>
      <c r="P50">
        <f>Table4[[#This Row],[Comparisions]]/Table4[[#This Row],[Size]]</f>
        <v>1145.3597826086957</v>
      </c>
      <c r="Q50">
        <f>Table4[[#This Row],[Swaps]]/Table4[[#This Row],[Comparisions]]</f>
        <v>0.99912691189686931</v>
      </c>
      <c r="S50" t="s">
        <v>7</v>
      </c>
      <c r="T50">
        <v>4600</v>
      </c>
      <c r="U50">
        <v>162948</v>
      </c>
      <c r="V50">
        <v>52016</v>
      </c>
      <c r="W50">
        <v>404300</v>
      </c>
      <c r="X50">
        <f>Table5[[#This Row],[Comparisions]]/Table5[[#This Row],[Size]]</f>
        <v>35.423478260869565</v>
      </c>
      <c r="Y50">
        <f>Table5[[#This Row],[Swaps]]/Table5[[#This Row],[Size]]</f>
        <v>11.307826086956522</v>
      </c>
      <c r="AA50" t="s">
        <v>8</v>
      </c>
      <c r="AB50">
        <v>4600</v>
      </c>
      <c r="AC50">
        <v>66642</v>
      </c>
      <c r="AD50">
        <v>35902</v>
      </c>
      <c r="AE50">
        <v>251000</v>
      </c>
      <c r="AF50">
        <f>Table6[[#This Row],[Comparisions]]/Table6[[#This Row],[Size]]</f>
        <v>14.487391304347826</v>
      </c>
      <c r="AG50">
        <f>Table6[[#This Row],[Swaps]]/Table6[[#This Row],[Size]]</f>
        <v>7.8047826086956524</v>
      </c>
    </row>
    <row r="51" spans="3:33" x14ac:dyDescent="0.25">
      <c r="C51" t="s">
        <v>5</v>
      </c>
      <c r="D51">
        <v>4700</v>
      </c>
      <c r="E51">
        <v>11047350</v>
      </c>
      <c r="F51">
        <v>4699</v>
      </c>
      <c r="G51">
        <v>10041600</v>
      </c>
      <c r="H51">
        <f>Table3[[#This Row],[Comparisions]]/Table3[[#This Row],[Size]]</f>
        <v>2350.5</v>
      </c>
      <c r="I51">
        <f>Table3[[#This Row],[Swaps]]/Table3[[#This Row],[Size]]</f>
        <v>0.99978723404255321</v>
      </c>
      <c r="K51" t="s">
        <v>6</v>
      </c>
      <c r="L51">
        <v>4700</v>
      </c>
      <c r="M51">
        <v>5535389</v>
      </c>
      <c r="N51">
        <v>5530689</v>
      </c>
      <c r="O51">
        <v>5428300</v>
      </c>
      <c r="P51">
        <f>Table4[[#This Row],[Comparisions]]/Table4[[#This Row],[Size]]</f>
        <v>1177.7423404255319</v>
      </c>
      <c r="Q51">
        <f>Table4[[#This Row],[Swaps]]/Table4[[#This Row],[Comparisions]]</f>
        <v>0.99915091784877264</v>
      </c>
      <c r="S51" t="s">
        <v>7</v>
      </c>
      <c r="T51">
        <v>4700</v>
      </c>
      <c r="U51">
        <v>166731</v>
      </c>
      <c r="V51">
        <v>53227</v>
      </c>
      <c r="W51">
        <v>394700</v>
      </c>
      <c r="X51">
        <f>Table5[[#This Row],[Comparisions]]/Table5[[#This Row],[Size]]</f>
        <v>35.47468085106383</v>
      </c>
      <c r="Y51">
        <f>Table5[[#This Row],[Swaps]]/Table5[[#This Row],[Size]]</f>
        <v>11.324893617021276</v>
      </c>
      <c r="AA51" t="s">
        <v>8</v>
      </c>
      <c r="AB51">
        <v>4700</v>
      </c>
      <c r="AC51">
        <v>66658</v>
      </c>
      <c r="AD51">
        <v>37435</v>
      </c>
      <c r="AE51">
        <v>470900</v>
      </c>
      <c r="AF51">
        <f>Table6[[#This Row],[Comparisions]]/Table6[[#This Row],[Size]]</f>
        <v>14.182553191489362</v>
      </c>
      <c r="AG51">
        <f>Table6[[#This Row],[Swaps]]/Table6[[#This Row],[Size]]</f>
        <v>7.9648936170212767</v>
      </c>
    </row>
    <row r="52" spans="3:33" x14ac:dyDescent="0.25">
      <c r="C52" t="s">
        <v>5</v>
      </c>
      <c r="D52">
        <v>4800</v>
      </c>
      <c r="E52">
        <v>11522400</v>
      </c>
      <c r="F52">
        <v>4799</v>
      </c>
      <c r="G52">
        <v>10053400</v>
      </c>
      <c r="H52">
        <f>Table3[[#This Row],[Comparisions]]/Table3[[#This Row],[Size]]</f>
        <v>2400.5</v>
      </c>
      <c r="I52">
        <f>Table3[[#This Row],[Swaps]]/Table3[[#This Row],[Size]]</f>
        <v>0.99979166666666663</v>
      </c>
      <c r="K52" t="s">
        <v>6</v>
      </c>
      <c r="L52">
        <v>4800</v>
      </c>
      <c r="M52">
        <v>5765440</v>
      </c>
      <c r="N52">
        <v>5760640</v>
      </c>
      <c r="O52">
        <v>5298000</v>
      </c>
      <c r="P52">
        <f>Table4[[#This Row],[Comparisions]]/Table4[[#This Row],[Size]]</f>
        <v>1201.1333333333334</v>
      </c>
      <c r="Q52">
        <f>Table4[[#This Row],[Swaps]]/Table4[[#This Row],[Comparisions]]</f>
        <v>0.99916745296109233</v>
      </c>
      <c r="S52" t="s">
        <v>7</v>
      </c>
      <c r="T52">
        <v>4800</v>
      </c>
      <c r="U52">
        <v>171018</v>
      </c>
      <c r="V52">
        <v>54606</v>
      </c>
      <c r="W52">
        <v>812700</v>
      </c>
      <c r="X52">
        <f>Table5[[#This Row],[Comparisions]]/Table5[[#This Row],[Size]]</f>
        <v>35.628749999999997</v>
      </c>
      <c r="Y52">
        <f>Table5[[#This Row],[Swaps]]/Table5[[#This Row],[Size]]</f>
        <v>11.376250000000001</v>
      </c>
      <c r="AA52" t="s">
        <v>8</v>
      </c>
      <c r="AB52">
        <v>4800</v>
      </c>
      <c r="AC52">
        <v>74441</v>
      </c>
      <c r="AD52">
        <v>34152</v>
      </c>
      <c r="AE52">
        <v>605300</v>
      </c>
      <c r="AF52">
        <f>Table6[[#This Row],[Comparisions]]/Table6[[#This Row],[Size]]</f>
        <v>15.508541666666666</v>
      </c>
      <c r="AG52">
        <f>Table6[[#This Row],[Swaps]]/Table6[[#This Row],[Size]]</f>
        <v>7.1150000000000002</v>
      </c>
    </row>
    <row r="53" spans="3:33" x14ac:dyDescent="0.25">
      <c r="C53" t="s">
        <v>5</v>
      </c>
      <c r="D53">
        <v>4900</v>
      </c>
      <c r="E53">
        <v>12007450</v>
      </c>
      <c r="F53">
        <v>4899</v>
      </c>
      <c r="G53">
        <v>11322800</v>
      </c>
      <c r="H53">
        <f>Table3[[#This Row],[Comparisions]]/Table3[[#This Row],[Size]]</f>
        <v>2450.5</v>
      </c>
      <c r="I53">
        <f>Table3[[#This Row],[Swaps]]/Table3[[#This Row],[Size]]</f>
        <v>0.99979591836734694</v>
      </c>
      <c r="K53" t="s">
        <v>6</v>
      </c>
      <c r="L53">
        <v>4900</v>
      </c>
      <c r="M53">
        <v>6067616</v>
      </c>
      <c r="N53">
        <v>6062716</v>
      </c>
      <c r="O53">
        <v>6034900</v>
      </c>
      <c r="P53">
        <f>Table4[[#This Row],[Comparisions]]/Table4[[#This Row],[Size]]</f>
        <v>1238.2889795918368</v>
      </c>
      <c r="Q53">
        <f>Table4[[#This Row],[Swaps]]/Table4[[#This Row],[Comparisions]]</f>
        <v>0.99919243406306535</v>
      </c>
      <c r="S53" t="s">
        <v>7</v>
      </c>
      <c r="T53">
        <v>4900</v>
      </c>
      <c r="U53">
        <v>174864</v>
      </c>
      <c r="V53">
        <v>55838</v>
      </c>
      <c r="W53">
        <v>413500</v>
      </c>
      <c r="X53">
        <f>Table5[[#This Row],[Comparisions]]/Table5[[#This Row],[Size]]</f>
        <v>35.686530612244901</v>
      </c>
      <c r="Y53">
        <f>Table5[[#This Row],[Swaps]]/Table5[[#This Row],[Size]]</f>
        <v>11.395510204081633</v>
      </c>
      <c r="AA53" t="s">
        <v>8</v>
      </c>
      <c r="AB53">
        <v>4900</v>
      </c>
      <c r="AC53">
        <v>70496</v>
      </c>
      <c r="AD53">
        <v>34461</v>
      </c>
      <c r="AE53">
        <v>266300</v>
      </c>
      <c r="AF53">
        <f>Table6[[#This Row],[Comparisions]]/Table6[[#This Row],[Size]]</f>
        <v>14.386938775510204</v>
      </c>
      <c r="AG53">
        <f>Table6[[#This Row],[Swaps]]/Table6[[#This Row],[Size]]</f>
        <v>7.0328571428571429</v>
      </c>
    </row>
    <row r="54" spans="3:33" x14ac:dyDescent="0.25">
      <c r="C54" t="s">
        <v>5</v>
      </c>
      <c r="D54">
        <v>5000</v>
      </c>
      <c r="E54">
        <v>12502500</v>
      </c>
      <c r="F54">
        <v>4999</v>
      </c>
      <c r="G54">
        <v>12358700</v>
      </c>
      <c r="H54">
        <f>Table3[[#This Row],[Comparisions]]/Table3[[#This Row],[Size]]</f>
        <v>2500.5</v>
      </c>
      <c r="I54">
        <f>Table3[[#This Row],[Swaps]]/Table3[[#This Row],[Size]]</f>
        <v>0.99980000000000002</v>
      </c>
      <c r="K54" t="s">
        <v>6</v>
      </c>
      <c r="L54">
        <v>5000</v>
      </c>
      <c r="M54">
        <v>6236590</v>
      </c>
      <c r="N54">
        <v>6231590</v>
      </c>
      <c r="O54">
        <v>5623300</v>
      </c>
      <c r="P54">
        <f>Table4[[#This Row],[Comparisions]]/Table4[[#This Row],[Size]]</f>
        <v>1247.318</v>
      </c>
      <c r="Q54">
        <f>Table4[[#This Row],[Swaps]]/Table4[[#This Row],[Comparisions]]</f>
        <v>0.99919827982920151</v>
      </c>
      <c r="S54" t="s">
        <v>7</v>
      </c>
      <c r="T54">
        <v>5000</v>
      </c>
      <c r="U54">
        <v>178842</v>
      </c>
      <c r="V54">
        <v>57114</v>
      </c>
      <c r="W54">
        <v>456500</v>
      </c>
      <c r="X54">
        <f>Table5[[#This Row],[Comparisions]]/Table5[[#This Row],[Size]]</f>
        <v>35.7684</v>
      </c>
      <c r="Y54">
        <f>Table5[[#This Row],[Swaps]]/Table5[[#This Row],[Size]]</f>
        <v>11.422800000000001</v>
      </c>
      <c r="AA54" t="s">
        <v>8</v>
      </c>
      <c r="AB54">
        <v>5000</v>
      </c>
      <c r="AC54">
        <v>71214</v>
      </c>
      <c r="AD54">
        <v>38993</v>
      </c>
      <c r="AE54">
        <v>271800</v>
      </c>
      <c r="AF54">
        <f>Table6[[#This Row],[Comparisions]]/Table6[[#This Row],[Size]]</f>
        <v>14.242800000000001</v>
      </c>
      <c r="AG54">
        <f>Table6[[#This Row],[Swaps]]/Table6[[#This Row],[Size]]</f>
        <v>7.7986000000000004</v>
      </c>
    </row>
    <row r="55" spans="3:33" x14ac:dyDescent="0.25">
      <c r="C55" t="s">
        <v>5</v>
      </c>
      <c r="D55">
        <v>5100</v>
      </c>
      <c r="E55">
        <v>13007550</v>
      </c>
      <c r="F55">
        <v>5099</v>
      </c>
      <c r="G55">
        <v>14125100</v>
      </c>
      <c r="H55">
        <f>Table3[[#This Row],[Comparisions]]/Table3[[#This Row],[Size]]</f>
        <v>2550.5</v>
      </c>
      <c r="I55">
        <f>Table3[[#This Row],[Swaps]]/Table3[[#This Row],[Size]]</f>
        <v>0.99980392156862741</v>
      </c>
      <c r="K55" t="s">
        <v>6</v>
      </c>
      <c r="L55">
        <v>5100</v>
      </c>
      <c r="M55">
        <v>6495680</v>
      </c>
      <c r="N55">
        <v>6490580</v>
      </c>
      <c r="O55">
        <v>6666700</v>
      </c>
      <c r="P55">
        <f>Table4[[#This Row],[Comparisions]]/Table4[[#This Row],[Size]]</f>
        <v>1273.6627450980393</v>
      </c>
      <c r="Q55">
        <f>Table4[[#This Row],[Swaps]]/Table4[[#This Row],[Comparisions]]</f>
        <v>0.99921486280112326</v>
      </c>
      <c r="S55" t="s">
        <v>7</v>
      </c>
      <c r="T55">
        <v>5100</v>
      </c>
      <c r="U55">
        <v>182943</v>
      </c>
      <c r="V55">
        <v>58431</v>
      </c>
      <c r="W55">
        <v>434800</v>
      </c>
      <c r="X55">
        <f>Table5[[#This Row],[Comparisions]]/Table5[[#This Row],[Size]]</f>
        <v>35.871176470588239</v>
      </c>
      <c r="Y55">
        <f>Table5[[#This Row],[Swaps]]/Table5[[#This Row],[Size]]</f>
        <v>11.457058823529412</v>
      </c>
      <c r="AA55" t="s">
        <v>8</v>
      </c>
      <c r="AB55">
        <v>5100</v>
      </c>
      <c r="AC55">
        <v>73977</v>
      </c>
      <c r="AD55">
        <v>39530</v>
      </c>
      <c r="AE55">
        <v>297200</v>
      </c>
      <c r="AF55">
        <f>Table6[[#This Row],[Comparisions]]/Table6[[#This Row],[Size]]</f>
        <v>14.505294117647059</v>
      </c>
      <c r="AG55">
        <f>Table6[[#This Row],[Swaps]]/Table6[[#This Row],[Size]]</f>
        <v>7.7509803921568627</v>
      </c>
    </row>
    <row r="56" spans="3:33" x14ac:dyDescent="0.25">
      <c r="C56" t="s">
        <v>5</v>
      </c>
      <c r="D56">
        <v>5200</v>
      </c>
      <c r="E56">
        <v>13522600</v>
      </c>
      <c r="F56">
        <v>5199</v>
      </c>
      <c r="G56">
        <v>11653200</v>
      </c>
      <c r="H56">
        <f>Table3[[#This Row],[Comparisions]]/Table3[[#This Row],[Size]]</f>
        <v>2600.5</v>
      </c>
      <c r="I56">
        <f>Table3[[#This Row],[Swaps]]/Table3[[#This Row],[Size]]</f>
        <v>0.99980769230769229</v>
      </c>
      <c r="K56" t="s">
        <v>6</v>
      </c>
      <c r="L56">
        <v>5200</v>
      </c>
      <c r="M56">
        <v>6640592</v>
      </c>
      <c r="N56">
        <v>6635392</v>
      </c>
      <c r="O56">
        <v>6387400</v>
      </c>
      <c r="P56">
        <f>Table4[[#This Row],[Comparisions]]/Table4[[#This Row],[Size]]</f>
        <v>1277.0369230769231</v>
      </c>
      <c r="Q56">
        <f>Table4[[#This Row],[Swaps]]/Table4[[#This Row],[Comparisions]]</f>
        <v>0.99921693728510952</v>
      </c>
      <c r="S56" t="s">
        <v>7</v>
      </c>
      <c r="T56">
        <v>5200</v>
      </c>
      <c r="U56">
        <v>186978</v>
      </c>
      <c r="V56">
        <v>59726</v>
      </c>
      <c r="W56">
        <v>443300</v>
      </c>
      <c r="X56">
        <f>Table5[[#This Row],[Comparisions]]/Table5[[#This Row],[Size]]</f>
        <v>35.957307692307694</v>
      </c>
      <c r="Y56">
        <f>Table5[[#This Row],[Swaps]]/Table5[[#This Row],[Size]]</f>
        <v>11.485769230769231</v>
      </c>
      <c r="AA56" t="s">
        <v>8</v>
      </c>
      <c r="AB56">
        <v>5200</v>
      </c>
      <c r="AC56">
        <v>72619</v>
      </c>
      <c r="AD56">
        <v>37601</v>
      </c>
      <c r="AE56">
        <v>354000</v>
      </c>
      <c r="AF56">
        <f>Table6[[#This Row],[Comparisions]]/Table6[[#This Row],[Size]]</f>
        <v>13.965192307692307</v>
      </c>
      <c r="AG56">
        <f>Table6[[#This Row],[Swaps]]/Table6[[#This Row],[Size]]</f>
        <v>7.2309615384615382</v>
      </c>
    </row>
    <row r="57" spans="3:33" x14ac:dyDescent="0.25">
      <c r="C57" t="s">
        <v>5</v>
      </c>
      <c r="D57">
        <v>5300</v>
      </c>
      <c r="E57">
        <v>14047650</v>
      </c>
      <c r="F57">
        <v>5299</v>
      </c>
      <c r="G57">
        <v>12137200</v>
      </c>
      <c r="H57">
        <f>Table3[[#This Row],[Comparisions]]/Table3[[#This Row],[Size]]</f>
        <v>2650.5</v>
      </c>
      <c r="I57">
        <f>Table3[[#This Row],[Swaps]]/Table3[[#This Row],[Size]]</f>
        <v>0.99981132075471701</v>
      </c>
      <c r="K57" t="s">
        <v>6</v>
      </c>
      <c r="L57">
        <v>5300</v>
      </c>
      <c r="M57">
        <v>6955457</v>
      </c>
      <c r="N57">
        <v>6950157</v>
      </c>
      <c r="O57">
        <v>6777300</v>
      </c>
      <c r="P57">
        <f>Table4[[#This Row],[Comparisions]]/Table4[[#This Row],[Size]]</f>
        <v>1312.3503773584905</v>
      </c>
      <c r="Q57">
        <f>Table4[[#This Row],[Swaps]]/Table4[[#This Row],[Comparisions]]</f>
        <v>0.99923800837241894</v>
      </c>
      <c r="S57" t="s">
        <v>7</v>
      </c>
      <c r="T57">
        <v>5300</v>
      </c>
      <c r="U57">
        <v>190695</v>
      </c>
      <c r="V57">
        <v>60915</v>
      </c>
      <c r="W57">
        <v>453300</v>
      </c>
      <c r="X57">
        <f>Table5[[#This Row],[Comparisions]]/Table5[[#This Row],[Size]]</f>
        <v>35.980188679245281</v>
      </c>
      <c r="Y57">
        <f>Table5[[#This Row],[Swaps]]/Table5[[#This Row],[Size]]</f>
        <v>11.493396226415094</v>
      </c>
      <c r="AA57" t="s">
        <v>8</v>
      </c>
      <c r="AB57">
        <v>5300</v>
      </c>
      <c r="AC57">
        <v>78013</v>
      </c>
      <c r="AD57">
        <v>38231</v>
      </c>
      <c r="AE57">
        <v>287600</v>
      </c>
      <c r="AF57">
        <f>Table6[[#This Row],[Comparisions]]/Table6[[#This Row],[Size]]</f>
        <v>14.719433962264151</v>
      </c>
      <c r="AG57">
        <f>Table6[[#This Row],[Swaps]]/Table6[[#This Row],[Size]]</f>
        <v>7.2133962264150941</v>
      </c>
    </row>
    <row r="58" spans="3:33" x14ac:dyDescent="0.25">
      <c r="C58" t="s">
        <v>5</v>
      </c>
      <c r="D58">
        <v>5400</v>
      </c>
      <c r="E58">
        <v>14582700</v>
      </c>
      <c r="F58">
        <v>5399</v>
      </c>
      <c r="G58">
        <v>13914600</v>
      </c>
      <c r="H58">
        <f>Table3[[#This Row],[Comparisions]]/Table3[[#This Row],[Size]]</f>
        <v>2700.5</v>
      </c>
      <c r="I58">
        <f>Table3[[#This Row],[Swaps]]/Table3[[#This Row],[Size]]</f>
        <v>0.99981481481481482</v>
      </c>
      <c r="K58" t="s">
        <v>6</v>
      </c>
      <c r="L58">
        <v>5400</v>
      </c>
      <c r="M58">
        <v>7271316</v>
      </c>
      <c r="N58">
        <v>7265916</v>
      </c>
      <c r="O58">
        <v>9735100</v>
      </c>
      <c r="P58">
        <f>Table4[[#This Row],[Comparisions]]/Table4[[#This Row],[Size]]</f>
        <v>1346.54</v>
      </c>
      <c r="Q58">
        <f>Table4[[#This Row],[Swaps]]/Table4[[#This Row],[Comparisions]]</f>
        <v>0.99925735588991049</v>
      </c>
      <c r="S58" t="s">
        <v>7</v>
      </c>
      <c r="T58">
        <v>5400</v>
      </c>
      <c r="U58">
        <v>195102</v>
      </c>
      <c r="V58">
        <v>62334</v>
      </c>
      <c r="W58">
        <v>459700</v>
      </c>
      <c r="X58">
        <f>Table5[[#This Row],[Comparisions]]/Table5[[#This Row],[Size]]</f>
        <v>36.130000000000003</v>
      </c>
      <c r="Y58">
        <f>Table5[[#This Row],[Swaps]]/Table5[[#This Row],[Size]]</f>
        <v>11.543333333333333</v>
      </c>
      <c r="AA58" t="s">
        <v>8</v>
      </c>
      <c r="AB58">
        <v>5400</v>
      </c>
      <c r="AC58">
        <v>82103</v>
      </c>
      <c r="AD58">
        <v>47493</v>
      </c>
      <c r="AE58">
        <v>312000</v>
      </c>
      <c r="AF58">
        <f>Table6[[#This Row],[Comparisions]]/Table6[[#This Row],[Size]]</f>
        <v>15.20425925925926</v>
      </c>
      <c r="AG58">
        <f>Table6[[#This Row],[Swaps]]/Table6[[#This Row],[Size]]</f>
        <v>8.7949999999999999</v>
      </c>
    </row>
    <row r="59" spans="3:33" x14ac:dyDescent="0.25">
      <c r="C59" t="s">
        <v>5</v>
      </c>
      <c r="D59">
        <v>5500</v>
      </c>
      <c r="E59">
        <v>15127750</v>
      </c>
      <c r="F59">
        <v>5499</v>
      </c>
      <c r="G59">
        <v>14163000</v>
      </c>
      <c r="H59">
        <f>Table3[[#This Row],[Comparisions]]/Table3[[#This Row],[Size]]</f>
        <v>2750.5</v>
      </c>
      <c r="I59">
        <f>Table3[[#This Row],[Swaps]]/Table3[[#This Row],[Size]]</f>
        <v>0.99981818181818183</v>
      </c>
      <c r="K59" t="s">
        <v>6</v>
      </c>
      <c r="L59">
        <v>5500</v>
      </c>
      <c r="M59">
        <v>7568587</v>
      </c>
      <c r="N59">
        <v>7563087</v>
      </c>
      <c r="O59">
        <v>8995200</v>
      </c>
      <c r="P59">
        <f>Table4[[#This Row],[Comparisions]]/Table4[[#This Row],[Size]]</f>
        <v>1376.1067272727273</v>
      </c>
      <c r="Q59">
        <f>Table4[[#This Row],[Swaps]]/Table4[[#This Row],[Comparisions]]</f>
        <v>0.9992733121783498</v>
      </c>
      <c r="S59" t="s">
        <v>7</v>
      </c>
      <c r="T59">
        <v>5500</v>
      </c>
      <c r="U59">
        <v>199140</v>
      </c>
      <c r="V59">
        <v>63630</v>
      </c>
      <c r="W59">
        <v>467500</v>
      </c>
      <c r="X59">
        <f>Table5[[#This Row],[Comparisions]]/Table5[[#This Row],[Size]]</f>
        <v>36.207272727272731</v>
      </c>
      <c r="Y59">
        <f>Table5[[#This Row],[Swaps]]/Table5[[#This Row],[Size]]</f>
        <v>11.569090909090908</v>
      </c>
      <c r="AA59" t="s">
        <v>8</v>
      </c>
      <c r="AB59">
        <v>5500</v>
      </c>
      <c r="AC59">
        <v>84526</v>
      </c>
      <c r="AD59">
        <v>40315</v>
      </c>
      <c r="AE59">
        <v>303800</v>
      </c>
      <c r="AF59">
        <f>Table6[[#This Row],[Comparisions]]/Table6[[#This Row],[Size]]</f>
        <v>15.368363636363636</v>
      </c>
      <c r="AG59">
        <f>Table6[[#This Row],[Swaps]]/Table6[[#This Row],[Size]]</f>
        <v>7.33</v>
      </c>
    </row>
    <row r="60" spans="3:33" x14ac:dyDescent="0.25">
      <c r="C60" t="s">
        <v>5</v>
      </c>
      <c r="D60">
        <v>5600</v>
      </c>
      <c r="E60">
        <v>15682800</v>
      </c>
      <c r="F60">
        <v>5599</v>
      </c>
      <c r="G60">
        <v>13538300</v>
      </c>
      <c r="H60">
        <f>Table3[[#This Row],[Comparisions]]/Table3[[#This Row],[Size]]</f>
        <v>2800.5</v>
      </c>
      <c r="I60">
        <f>Table3[[#This Row],[Swaps]]/Table3[[#This Row],[Size]]</f>
        <v>0.99982142857142853</v>
      </c>
      <c r="K60" t="s">
        <v>6</v>
      </c>
      <c r="L60">
        <v>5600</v>
      </c>
      <c r="M60">
        <v>7798566</v>
      </c>
      <c r="N60">
        <v>7792966</v>
      </c>
      <c r="O60">
        <v>8042800</v>
      </c>
      <c r="P60">
        <f>Table4[[#This Row],[Comparisions]]/Table4[[#This Row],[Size]]</f>
        <v>1392.6010714285715</v>
      </c>
      <c r="Q60">
        <f>Table4[[#This Row],[Swaps]]/Table4[[#This Row],[Comparisions]]</f>
        <v>0.99928191926567012</v>
      </c>
      <c r="S60" t="s">
        <v>7</v>
      </c>
      <c r="T60">
        <v>5600</v>
      </c>
      <c r="U60">
        <v>202938</v>
      </c>
      <c r="V60">
        <v>64846</v>
      </c>
      <c r="W60">
        <v>503900</v>
      </c>
      <c r="X60">
        <f>Table5[[#This Row],[Comparisions]]/Table5[[#This Row],[Size]]</f>
        <v>36.238928571428573</v>
      </c>
      <c r="Y60">
        <f>Table5[[#This Row],[Swaps]]/Table5[[#This Row],[Size]]</f>
        <v>11.579642857142858</v>
      </c>
      <c r="AA60" t="s">
        <v>8</v>
      </c>
      <c r="AB60">
        <v>5600</v>
      </c>
      <c r="AC60">
        <v>82391</v>
      </c>
      <c r="AD60">
        <v>42965</v>
      </c>
      <c r="AE60">
        <v>310400</v>
      </c>
      <c r="AF60">
        <f>Table6[[#This Row],[Comparisions]]/Table6[[#This Row],[Size]]</f>
        <v>14.712678571428571</v>
      </c>
      <c r="AG60">
        <f>Table6[[#This Row],[Swaps]]/Table6[[#This Row],[Size]]</f>
        <v>7.6723214285714283</v>
      </c>
    </row>
    <row r="61" spans="3:33" x14ac:dyDescent="0.25">
      <c r="C61" t="s">
        <v>5</v>
      </c>
      <c r="D61">
        <v>5700</v>
      </c>
      <c r="E61">
        <v>16247850</v>
      </c>
      <c r="F61">
        <v>5699</v>
      </c>
      <c r="G61">
        <v>14797700</v>
      </c>
      <c r="H61">
        <f>Table3[[#This Row],[Comparisions]]/Table3[[#This Row],[Size]]</f>
        <v>2850.5</v>
      </c>
      <c r="I61">
        <f>Table3[[#This Row],[Swaps]]/Table3[[#This Row],[Size]]</f>
        <v>0.99982456140350873</v>
      </c>
      <c r="K61" t="s">
        <v>6</v>
      </c>
      <c r="L61">
        <v>5700</v>
      </c>
      <c r="M61">
        <v>8136470</v>
      </c>
      <c r="N61">
        <v>8130770</v>
      </c>
      <c r="O61">
        <v>7944300</v>
      </c>
      <c r="P61">
        <f>Table4[[#This Row],[Comparisions]]/Table4[[#This Row],[Size]]</f>
        <v>1427.4508771929825</v>
      </c>
      <c r="Q61">
        <f>Table4[[#This Row],[Swaps]]/Table4[[#This Row],[Comparisions]]</f>
        <v>0.99929945049880353</v>
      </c>
      <c r="S61" t="s">
        <v>7</v>
      </c>
      <c r="T61">
        <v>5700</v>
      </c>
      <c r="U61">
        <v>207147</v>
      </c>
      <c r="V61">
        <v>66199</v>
      </c>
      <c r="W61">
        <v>491300</v>
      </c>
      <c r="X61">
        <f>Table5[[#This Row],[Comparisions]]/Table5[[#This Row],[Size]]</f>
        <v>36.341578947368419</v>
      </c>
      <c r="Y61">
        <f>Table5[[#This Row],[Swaps]]/Table5[[#This Row],[Size]]</f>
        <v>11.613859649122807</v>
      </c>
      <c r="AA61" t="s">
        <v>8</v>
      </c>
      <c r="AB61">
        <v>5700</v>
      </c>
      <c r="AC61">
        <v>85717</v>
      </c>
      <c r="AD61">
        <v>45643</v>
      </c>
      <c r="AE61">
        <v>317400</v>
      </c>
      <c r="AF61">
        <f>Table6[[#This Row],[Comparisions]]/Table6[[#This Row],[Size]]</f>
        <v>15.038070175438596</v>
      </c>
      <c r="AG61">
        <f>Table6[[#This Row],[Swaps]]/Table6[[#This Row],[Size]]</f>
        <v>8.0075438596491235</v>
      </c>
    </row>
    <row r="62" spans="3:33" x14ac:dyDescent="0.25">
      <c r="C62" t="s">
        <v>5</v>
      </c>
      <c r="D62">
        <v>5800</v>
      </c>
      <c r="E62">
        <v>16822900</v>
      </c>
      <c r="F62">
        <v>5799</v>
      </c>
      <c r="G62">
        <v>14880400</v>
      </c>
      <c r="H62">
        <f>Table3[[#This Row],[Comparisions]]/Table3[[#This Row],[Size]]</f>
        <v>2900.5</v>
      </c>
      <c r="I62">
        <f>Table3[[#This Row],[Swaps]]/Table3[[#This Row],[Size]]</f>
        <v>0.9998275862068966</v>
      </c>
      <c r="K62" t="s">
        <v>6</v>
      </c>
      <c r="L62">
        <v>5800</v>
      </c>
      <c r="M62">
        <v>8407273</v>
      </c>
      <c r="N62">
        <v>8401473</v>
      </c>
      <c r="O62">
        <v>7937000</v>
      </c>
      <c r="P62">
        <f>Table4[[#This Row],[Comparisions]]/Table4[[#This Row],[Size]]</f>
        <v>1449.5298275862069</v>
      </c>
      <c r="Q62">
        <f>Table4[[#This Row],[Swaps]]/Table4[[#This Row],[Comparisions]]</f>
        <v>0.99931012112964568</v>
      </c>
      <c r="S62" t="s">
        <v>7</v>
      </c>
      <c r="T62">
        <v>5800</v>
      </c>
      <c r="U62">
        <v>211353</v>
      </c>
      <c r="V62">
        <v>67551</v>
      </c>
      <c r="W62">
        <v>516000</v>
      </c>
      <c r="X62">
        <f>Table5[[#This Row],[Comparisions]]/Table5[[#This Row],[Size]]</f>
        <v>36.440172413793107</v>
      </c>
      <c r="Y62">
        <f>Table5[[#This Row],[Swaps]]/Table5[[#This Row],[Size]]</f>
        <v>11.646724137931034</v>
      </c>
      <c r="AA62" t="s">
        <v>8</v>
      </c>
      <c r="AB62">
        <v>5800</v>
      </c>
      <c r="AC62">
        <v>89943</v>
      </c>
      <c r="AD62">
        <v>46411</v>
      </c>
      <c r="AE62">
        <v>328300</v>
      </c>
      <c r="AF62">
        <f>Table6[[#This Row],[Comparisions]]/Table6[[#This Row],[Size]]</f>
        <v>15.507413793103447</v>
      </c>
      <c r="AG62">
        <f>Table6[[#This Row],[Swaps]]/Table6[[#This Row],[Size]]</f>
        <v>8.0018965517241387</v>
      </c>
    </row>
    <row r="63" spans="3:33" x14ac:dyDescent="0.25">
      <c r="C63" t="s">
        <v>5</v>
      </c>
      <c r="D63">
        <v>5900</v>
      </c>
      <c r="E63">
        <v>17407950</v>
      </c>
      <c r="F63">
        <v>5899</v>
      </c>
      <c r="G63">
        <v>15691400</v>
      </c>
      <c r="H63">
        <f>Table3[[#This Row],[Comparisions]]/Table3[[#This Row],[Size]]</f>
        <v>2950.5</v>
      </c>
      <c r="I63">
        <f>Table3[[#This Row],[Swaps]]/Table3[[#This Row],[Size]]</f>
        <v>0.99983050847457622</v>
      </c>
      <c r="K63" t="s">
        <v>6</v>
      </c>
      <c r="L63">
        <v>5900</v>
      </c>
      <c r="M63">
        <v>8666351</v>
      </c>
      <c r="N63">
        <v>8660451</v>
      </c>
      <c r="O63">
        <v>11464700</v>
      </c>
      <c r="P63">
        <f>Table4[[#This Row],[Comparisions]]/Table4[[#This Row],[Size]]</f>
        <v>1468.8730508474575</v>
      </c>
      <c r="Q63">
        <f>Table4[[#This Row],[Swaps]]/Table4[[#This Row],[Comparisions]]</f>
        <v>0.99931920597261759</v>
      </c>
      <c r="S63" t="s">
        <v>7</v>
      </c>
      <c r="T63">
        <v>5900</v>
      </c>
      <c r="U63">
        <v>215400</v>
      </c>
      <c r="V63">
        <v>68850</v>
      </c>
      <c r="W63">
        <v>512700</v>
      </c>
      <c r="X63">
        <f>Table5[[#This Row],[Comparisions]]/Table5[[#This Row],[Size]]</f>
        <v>36.508474576271183</v>
      </c>
      <c r="Y63">
        <f>Table5[[#This Row],[Swaps]]/Table5[[#This Row],[Size]]</f>
        <v>11.669491525423728</v>
      </c>
      <c r="AA63" t="s">
        <v>8</v>
      </c>
      <c r="AB63">
        <v>5900</v>
      </c>
      <c r="AC63">
        <v>89191</v>
      </c>
      <c r="AD63">
        <v>46727</v>
      </c>
      <c r="AE63">
        <v>363600</v>
      </c>
      <c r="AF63">
        <f>Table6[[#This Row],[Comparisions]]/Table6[[#This Row],[Size]]</f>
        <v>15.117118644067796</v>
      </c>
      <c r="AG63">
        <f>Table6[[#This Row],[Swaps]]/Table6[[#This Row],[Size]]</f>
        <v>7.9198305084745764</v>
      </c>
    </row>
    <row r="64" spans="3:33" x14ac:dyDescent="0.25">
      <c r="C64" t="s">
        <v>5</v>
      </c>
      <c r="D64">
        <v>6000</v>
      </c>
      <c r="E64">
        <v>18003000</v>
      </c>
      <c r="F64">
        <v>5999</v>
      </c>
      <c r="G64">
        <v>16834100</v>
      </c>
      <c r="H64">
        <f>Table3[[#This Row],[Comparisions]]/Table3[[#This Row],[Size]]</f>
        <v>3000.5</v>
      </c>
      <c r="I64">
        <f>Table3[[#This Row],[Swaps]]/Table3[[#This Row],[Size]]</f>
        <v>0.99983333333333335</v>
      </c>
      <c r="K64" t="s">
        <v>6</v>
      </c>
      <c r="L64">
        <v>6000</v>
      </c>
      <c r="M64">
        <v>9027322</v>
      </c>
      <c r="N64">
        <v>9021322</v>
      </c>
      <c r="O64">
        <v>8863500</v>
      </c>
      <c r="P64">
        <f>Table4[[#This Row],[Comparisions]]/Table4[[#This Row],[Size]]</f>
        <v>1504.5536666666667</v>
      </c>
      <c r="Q64">
        <f>Table4[[#This Row],[Swaps]]/Table4[[#This Row],[Comparisions]]</f>
        <v>0.99933535105981597</v>
      </c>
      <c r="S64" t="s">
        <v>7</v>
      </c>
      <c r="T64">
        <v>6000</v>
      </c>
      <c r="U64">
        <v>219498</v>
      </c>
      <c r="V64">
        <v>70166</v>
      </c>
      <c r="W64">
        <v>516400</v>
      </c>
      <c r="X64">
        <f>Table5[[#This Row],[Comparisions]]/Table5[[#This Row],[Size]]</f>
        <v>36.582999999999998</v>
      </c>
      <c r="Y64">
        <f>Table5[[#This Row],[Swaps]]/Table5[[#This Row],[Size]]</f>
        <v>11.694333333333333</v>
      </c>
      <c r="AA64" t="s">
        <v>8</v>
      </c>
      <c r="AB64">
        <v>6000</v>
      </c>
      <c r="AC64">
        <v>96084</v>
      </c>
      <c r="AD64">
        <v>51827</v>
      </c>
      <c r="AE64">
        <v>335400</v>
      </c>
      <c r="AF64">
        <f>Table6[[#This Row],[Comparisions]]/Table6[[#This Row],[Size]]</f>
        <v>16.013999999999999</v>
      </c>
      <c r="AG64">
        <f>Table6[[#This Row],[Swaps]]/Table6[[#This Row],[Size]]</f>
        <v>8.637833333333333</v>
      </c>
    </row>
    <row r="65" spans="3:33" x14ac:dyDescent="0.25">
      <c r="C65" t="s">
        <v>5</v>
      </c>
      <c r="D65">
        <v>6100</v>
      </c>
      <c r="E65">
        <v>18608050</v>
      </c>
      <c r="F65">
        <v>6099</v>
      </c>
      <c r="G65">
        <v>16510200</v>
      </c>
      <c r="H65">
        <f>Table3[[#This Row],[Comparisions]]/Table3[[#This Row],[Size]]</f>
        <v>3050.5</v>
      </c>
      <c r="I65">
        <f>Table3[[#This Row],[Swaps]]/Table3[[#This Row],[Size]]</f>
        <v>0.99983606557377047</v>
      </c>
      <c r="K65" t="s">
        <v>6</v>
      </c>
      <c r="L65">
        <v>6100</v>
      </c>
      <c r="M65">
        <v>9226424</v>
      </c>
      <c r="N65">
        <v>9220324</v>
      </c>
      <c r="O65">
        <v>8460500</v>
      </c>
      <c r="P65">
        <f>Table4[[#This Row],[Comparisions]]/Table4[[#This Row],[Size]]</f>
        <v>1512.5285245901639</v>
      </c>
      <c r="Q65">
        <f>Table4[[#This Row],[Swaps]]/Table4[[#This Row],[Comparisions]]</f>
        <v>0.9993388554438859</v>
      </c>
      <c r="S65" t="s">
        <v>7</v>
      </c>
      <c r="T65">
        <v>6100</v>
      </c>
      <c r="U65">
        <v>223320</v>
      </c>
      <c r="V65">
        <v>71390</v>
      </c>
      <c r="W65">
        <v>525500</v>
      </c>
      <c r="X65">
        <f>Table5[[#This Row],[Comparisions]]/Table5[[#This Row],[Size]]</f>
        <v>36.609836065573774</v>
      </c>
      <c r="Y65">
        <f>Table5[[#This Row],[Swaps]]/Table5[[#This Row],[Size]]</f>
        <v>11.703278688524589</v>
      </c>
      <c r="AA65" t="s">
        <v>8</v>
      </c>
      <c r="AB65">
        <v>6100</v>
      </c>
      <c r="AC65">
        <v>108182</v>
      </c>
      <c r="AD65">
        <v>60572</v>
      </c>
      <c r="AE65">
        <v>351100</v>
      </c>
      <c r="AF65">
        <f>Table6[[#This Row],[Comparisions]]/Table6[[#This Row],[Size]]</f>
        <v>17.734754098360657</v>
      </c>
      <c r="AG65">
        <f>Table6[[#This Row],[Swaps]]/Table6[[#This Row],[Size]]</f>
        <v>9.9298360655737703</v>
      </c>
    </row>
    <row r="66" spans="3:33" x14ac:dyDescent="0.25">
      <c r="C66" t="s">
        <v>5</v>
      </c>
      <c r="D66">
        <v>6200</v>
      </c>
      <c r="E66">
        <v>19223100</v>
      </c>
      <c r="F66">
        <v>6199</v>
      </c>
      <c r="G66">
        <v>28436500</v>
      </c>
      <c r="H66">
        <f>Table3[[#This Row],[Comparisions]]/Table3[[#This Row],[Size]]</f>
        <v>3100.5</v>
      </c>
      <c r="I66">
        <f>Table3[[#This Row],[Swaps]]/Table3[[#This Row],[Size]]</f>
        <v>0.99983870967741939</v>
      </c>
      <c r="K66" t="s">
        <v>6</v>
      </c>
      <c r="L66">
        <v>6200</v>
      </c>
      <c r="M66">
        <v>9619723</v>
      </c>
      <c r="N66">
        <v>9613523</v>
      </c>
      <c r="O66">
        <v>12680600</v>
      </c>
      <c r="P66">
        <f>Table4[[#This Row],[Comparisions]]/Table4[[#This Row],[Size]]</f>
        <v>1551.5682258064517</v>
      </c>
      <c r="Q66">
        <f>Table4[[#This Row],[Swaps]]/Table4[[#This Row],[Comparisions]]</f>
        <v>0.99935549079739616</v>
      </c>
      <c r="S66" t="s">
        <v>7</v>
      </c>
      <c r="T66">
        <v>6200</v>
      </c>
      <c r="U66">
        <v>227403</v>
      </c>
      <c r="V66">
        <v>72701</v>
      </c>
      <c r="W66">
        <v>536400</v>
      </c>
      <c r="X66">
        <f>Table5[[#This Row],[Comparisions]]/Table5[[#This Row],[Size]]</f>
        <v>36.677903225806453</v>
      </c>
      <c r="Y66">
        <f>Table5[[#This Row],[Swaps]]/Table5[[#This Row],[Size]]</f>
        <v>11.725967741935484</v>
      </c>
      <c r="AA66" t="s">
        <v>8</v>
      </c>
      <c r="AB66">
        <v>6200</v>
      </c>
      <c r="AC66">
        <v>95355</v>
      </c>
      <c r="AD66">
        <v>49254</v>
      </c>
      <c r="AE66">
        <v>904100</v>
      </c>
      <c r="AF66">
        <f>Table6[[#This Row],[Comparisions]]/Table6[[#This Row],[Size]]</f>
        <v>15.379838709677419</v>
      </c>
      <c r="AG66">
        <f>Table6[[#This Row],[Swaps]]/Table6[[#This Row],[Size]]</f>
        <v>7.9441935483870969</v>
      </c>
    </row>
    <row r="67" spans="3:33" x14ac:dyDescent="0.25">
      <c r="C67" t="s">
        <v>5</v>
      </c>
      <c r="D67">
        <v>6300</v>
      </c>
      <c r="E67">
        <v>19848150</v>
      </c>
      <c r="F67">
        <v>6299</v>
      </c>
      <c r="G67">
        <v>30312900</v>
      </c>
      <c r="H67">
        <f>Table3[[#This Row],[Comparisions]]/Table3[[#This Row],[Size]]</f>
        <v>3150.5</v>
      </c>
      <c r="I67">
        <f>Table3[[#This Row],[Swaps]]/Table3[[#This Row],[Size]]</f>
        <v>0.99984126984126986</v>
      </c>
      <c r="K67" t="s">
        <v>6</v>
      </c>
      <c r="L67">
        <v>6300</v>
      </c>
      <c r="M67">
        <v>9939915</v>
      </c>
      <c r="N67">
        <v>9933615</v>
      </c>
      <c r="O67">
        <v>12822200</v>
      </c>
      <c r="P67">
        <f>Table4[[#This Row],[Comparisions]]/Table4[[#This Row],[Size]]</f>
        <v>1577.7642857142857</v>
      </c>
      <c r="Q67">
        <f>Table4[[#This Row],[Swaps]]/Table4[[#This Row],[Comparisions]]</f>
        <v>0.99936619176320929</v>
      </c>
      <c r="S67" t="s">
        <v>7</v>
      </c>
      <c r="T67">
        <v>6300</v>
      </c>
      <c r="U67">
        <v>231687</v>
      </c>
      <c r="V67">
        <v>74079</v>
      </c>
      <c r="W67">
        <v>556800</v>
      </c>
      <c r="X67">
        <f>Table5[[#This Row],[Comparisions]]/Table5[[#This Row],[Size]]</f>
        <v>36.775714285714287</v>
      </c>
      <c r="Y67">
        <f>Table5[[#This Row],[Swaps]]/Table5[[#This Row],[Size]]</f>
        <v>11.758571428571429</v>
      </c>
      <c r="AA67" t="s">
        <v>8</v>
      </c>
      <c r="AB67">
        <v>6300</v>
      </c>
      <c r="AC67">
        <v>93737</v>
      </c>
      <c r="AD67">
        <v>50352</v>
      </c>
      <c r="AE67">
        <v>691000</v>
      </c>
      <c r="AF67">
        <f>Table6[[#This Row],[Comparisions]]/Table6[[#This Row],[Size]]</f>
        <v>14.878888888888889</v>
      </c>
      <c r="AG67">
        <f>Table6[[#This Row],[Swaps]]/Table6[[#This Row],[Size]]</f>
        <v>7.9923809523809526</v>
      </c>
    </row>
    <row r="68" spans="3:33" x14ac:dyDescent="0.25">
      <c r="C68" t="s">
        <v>5</v>
      </c>
      <c r="D68">
        <v>6400</v>
      </c>
      <c r="E68">
        <v>20483200</v>
      </c>
      <c r="F68">
        <v>6399</v>
      </c>
      <c r="G68">
        <v>45715000</v>
      </c>
      <c r="H68">
        <f>Table3[[#This Row],[Comparisions]]/Table3[[#This Row],[Size]]</f>
        <v>3200.5</v>
      </c>
      <c r="I68">
        <f>Table3[[#This Row],[Swaps]]/Table3[[#This Row],[Size]]</f>
        <v>0.99984375000000003</v>
      </c>
      <c r="K68" t="s">
        <v>6</v>
      </c>
      <c r="L68">
        <v>6400</v>
      </c>
      <c r="M68">
        <v>10343460</v>
      </c>
      <c r="N68">
        <v>10337060</v>
      </c>
      <c r="O68">
        <v>10087200</v>
      </c>
      <c r="P68">
        <f>Table4[[#This Row],[Comparisions]]/Table4[[#This Row],[Size]]</f>
        <v>1616.1656250000001</v>
      </c>
      <c r="Q68">
        <f>Table4[[#This Row],[Swaps]]/Table4[[#This Row],[Comparisions]]</f>
        <v>0.99938125153478619</v>
      </c>
      <c r="S68" t="s">
        <v>7</v>
      </c>
      <c r="T68">
        <v>6400</v>
      </c>
      <c r="U68">
        <v>236046</v>
      </c>
      <c r="V68">
        <v>75482</v>
      </c>
      <c r="W68">
        <v>621100</v>
      </c>
      <c r="X68">
        <f>Table5[[#This Row],[Comparisions]]/Table5[[#This Row],[Size]]</f>
        <v>36.882187500000001</v>
      </c>
      <c r="Y68">
        <f>Table5[[#This Row],[Swaps]]/Table5[[#This Row],[Size]]</f>
        <v>11.794062500000001</v>
      </c>
      <c r="AA68" t="s">
        <v>8</v>
      </c>
      <c r="AB68">
        <v>6400</v>
      </c>
      <c r="AC68">
        <v>103266</v>
      </c>
      <c r="AD68">
        <v>53391</v>
      </c>
      <c r="AE68">
        <v>349200</v>
      </c>
      <c r="AF68">
        <f>Table6[[#This Row],[Comparisions]]/Table6[[#This Row],[Size]]</f>
        <v>16.135312500000001</v>
      </c>
      <c r="AG68">
        <f>Table6[[#This Row],[Swaps]]/Table6[[#This Row],[Size]]</f>
        <v>8.3423437499999995</v>
      </c>
    </row>
    <row r="69" spans="3:33" x14ac:dyDescent="0.25">
      <c r="C69" t="s">
        <v>5</v>
      </c>
      <c r="D69">
        <v>6500</v>
      </c>
      <c r="E69">
        <v>21128250</v>
      </c>
      <c r="F69">
        <v>6499</v>
      </c>
      <c r="G69">
        <v>43999400</v>
      </c>
      <c r="H69">
        <f>Table3[[#This Row],[Comparisions]]/Table3[[#This Row],[Size]]</f>
        <v>3250.5</v>
      </c>
      <c r="I69">
        <f>Table3[[#This Row],[Swaps]]/Table3[[#This Row],[Size]]</f>
        <v>0.99984615384615383</v>
      </c>
      <c r="K69" t="s">
        <v>6</v>
      </c>
      <c r="L69">
        <v>6500</v>
      </c>
      <c r="M69">
        <v>10532639</v>
      </c>
      <c r="N69">
        <v>10526139</v>
      </c>
      <c r="O69">
        <v>10178300</v>
      </c>
      <c r="P69">
        <f>Table4[[#This Row],[Comparisions]]/Table4[[#This Row],[Size]]</f>
        <v>1620.4059999999999</v>
      </c>
      <c r="Q69">
        <f>Table4[[#This Row],[Swaps]]/Table4[[#This Row],[Comparisions]]</f>
        <v>0.99938287071264853</v>
      </c>
      <c r="S69" t="s">
        <v>7</v>
      </c>
      <c r="T69">
        <v>6500</v>
      </c>
      <c r="U69">
        <v>240030</v>
      </c>
      <c r="V69">
        <v>76760</v>
      </c>
      <c r="W69">
        <v>566600</v>
      </c>
      <c r="X69">
        <f>Table5[[#This Row],[Comparisions]]/Table5[[#This Row],[Size]]</f>
        <v>36.927692307692311</v>
      </c>
      <c r="Y69">
        <f>Table5[[#This Row],[Swaps]]/Table5[[#This Row],[Size]]</f>
        <v>11.809230769230769</v>
      </c>
      <c r="AA69" t="s">
        <v>8</v>
      </c>
      <c r="AB69">
        <v>6500</v>
      </c>
      <c r="AC69">
        <v>95156</v>
      </c>
      <c r="AD69">
        <v>47777</v>
      </c>
      <c r="AE69">
        <v>360800</v>
      </c>
      <c r="AF69">
        <f>Table6[[#This Row],[Comparisions]]/Table6[[#This Row],[Size]]</f>
        <v>14.639384615384616</v>
      </c>
      <c r="AG69">
        <f>Table6[[#This Row],[Swaps]]/Table6[[#This Row],[Size]]</f>
        <v>7.350307692307692</v>
      </c>
    </row>
    <row r="70" spans="3:33" x14ac:dyDescent="0.25">
      <c r="C70" t="s">
        <v>5</v>
      </c>
      <c r="D70">
        <v>6600</v>
      </c>
      <c r="E70">
        <v>21783300</v>
      </c>
      <c r="F70">
        <v>6599</v>
      </c>
      <c r="G70">
        <v>39914000</v>
      </c>
      <c r="H70">
        <f>Table3[[#This Row],[Comparisions]]/Table3[[#This Row],[Size]]</f>
        <v>3300.5</v>
      </c>
      <c r="I70">
        <f>Table3[[#This Row],[Swaps]]/Table3[[#This Row],[Size]]</f>
        <v>0.99984848484848488</v>
      </c>
      <c r="K70" t="s">
        <v>6</v>
      </c>
      <c r="L70">
        <v>6600</v>
      </c>
      <c r="M70">
        <v>10974683</v>
      </c>
      <c r="N70">
        <v>10968083</v>
      </c>
      <c r="O70">
        <v>11334600</v>
      </c>
      <c r="P70">
        <f>Table4[[#This Row],[Comparisions]]/Table4[[#This Row],[Size]]</f>
        <v>1662.8307575757576</v>
      </c>
      <c r="Q70">
        <f>Table4[[#This Row],[Swaps]]/Table4[[#This Row],[Comparisions]]</f>
        <v>0.99939861588712864</v>
      </c>
      <c r="S70" t="s">
        <v>7</v>
      </c>
      <c r="T70">
        <v>6600</v>
      </c>
      <c r="U70">
        <v>244116</v>
      </c>
      <c r="V70">
        <v>78072</v>
      </c>
      <c r="W70">
        <v>576400</v>
      </c>
      <c r="X70">
        <f>Table5[[#This Row],[Comparisions]]/Table5[[#This Row],[Size]]</f>
        <v>36.987272727272725</v>
      </c>
      <c r="Y70">
        <f>Table5[[#This Row],[Swaps]]/Table5[[#This Row],[Size]]</f>
        <v>11.829090909090908</v>
      </c>
      <c r="AA70" t="s">
        <v>8</v>
      </c>
      <c r="AB70">
        <v>6600</v>
      </c>
      <c r="AC70">
        <v>99291</v>
      </c>
      <c r="AD70">
        <v>52898</v>
      </c>
      <c r="AE70">
        <v>374400</v>
      </c>
      <c r="AF70">
        <f>Table6[[#This Row],[Comparisions]]/Table6[[#This Row],[Size]]</f>
        <v>15.04409090909091</v>
      </c>
      <c r="AG70">
        <f>Table6[[#This Row],[Swaps]]/Table6[[#This Row],[Size]]</f>
        <v>8.0148484848484856</v>
      </c>
    </row>
    <row r="71" spans="3:33" x14ac:dyDescent="0.25">
      <c r="C71" t="s">
        <v>5</v>
      </c>
      <c r="D71">
        <v>6700</v>
      </c>
      <c r="E71">
        <v>22448350</v>
      </c>
      <c r="F71">
        <v>6699</v>
      </c>
      <c r="G71">
        <v>22947200</v>
      </c>
      <c r="H71">
        <f>Table3[[#This Row],[Comparisions]]/Table3[[#This Row],[Size]]</f>
        <v>3350.5</v>
      </c>
      <c r="I71">
        <f>Table3[[#This Row],[Swaps]]/Table3[[#This Row],[Size]]</f>
        <v>0.99985074626865666</v>
      </c>
      <c r="K71" t="s">
        <v>6</v>
      </c>
      <c r="L71">
        <v>6700</v>
      </c>
      <c r="M71">
        <v>11095159</v>
      </c>
      <c r="N71">
        <v>11088459</v>
      </c>
      <c r="O71">
        <v>10897100</v>
      </c>
      <c r="P71">
        <f>Table4[[#This Row],[Comparisions]]/Table4[[#This Row],[Size]]</f>
        <v>1655.9938805970148</v>
      </c>
      <c r="Q71">
        <f>Table4[[#This Row],[Swaps]]/Table4[[#This Row],[Comparisions]]</f>
        <v>0.99939613303423591</v>
      </c>
      <c r="S71" t="s">
        <v>7</v>
      </c>
      <c r="T71">
        <v>6700</v>
      </c>
      <c r="U71">
        <v>248142</v>
      </c>
      <c r="V71">
        <v>79364</v>
      </c>
      <c r="W71">
        <v>591400</v>
      </c>
      <c r="X71">
        <f>Table5[[#This Row],[Comparisions]]/Table5[[#This Row],[Size]]</f>
        <v>37.036119402985072</v>
      </c>
      <c r="Y71">
        <f>Table5[[#This Row],[Swaps]]/Table5[[#This Row],[Size]]</f>
        <v>11.845373134328359</v>
      </c>
      <c r="AA71" t="s">
        <v>8</v>
      </c>
      <c r="AB71">
        <v>6700</v>
      </c>
      <c r="AC71">
        <v>100106</v>
      </c>
      <c r="AD71">
        <v>48519</v>
      </c>
      <c r="AE71">
        <v>400900</v>
      </c>
      <c r="AF71">
        <f>Table6[[#This Row],[Comparisions]]/Table6[[#This Row],[Size]]</f>
        <v>14.941194029850747</v>
      </c>
      <c r="AG71">
        <f>Table6[[#This Row],[Swaps]]/Table6[[#This Row],[Size]]</f>
        <v>7.2416417910447759</v>
      </c>
    </row>
    <row r="72" spans="3:33" x14ac:dyDescent="0.25">
      <c r="C72" t="s">
        <v>5</v>
      </c>
      <c r="D72">
        <v>6800</v>
      </c>
      <c r="E72">
        <v>23123400</v>
      </c>
      <c r="F72">
        <v>6799</v>
      </c>
      <c r="G72">
        <v>26389500</v>
      </c>
      <c r="H72">
        <f>Table3[[#This Row],[Comparisions]]/Table3[[#This Row],[Size]]</f>
        <v>3400.5</v>
      </c>
      <c r="I72">
        <f>Table3[[#This Row],[Swaps]]/Table3[[#This Row],[Size]]</f>
        <v>0.99985294117647061</v>
      </c>
      <c r="K72" t="s">
        <v>6</v>
      </c>
      <c r="L72">
        <v>6800</v>
      </c>
      <c r="M72">
        <v>11505930</v>
      </c>
      <c r="N72">
        <v>11499130</v>
      </c>
      <c r="O72">
        <v>14881600</v>
      </c>
      <c r="P72">
        <f>Table4[[#This Row],[Comparisions]]/Table4[[#This Row],[Size]]</f>
        <v>1692.0485294117648</v>
      </c>
      <c r="Q72">
        <f>Table4[[#This Row],[Swaps]]/Table4[[#This Row],[Comparisions]]</f>
        <v>0.99940900040240122</v>
      </c>
      <c r="S72" t="s">
        <v>7</v>
      </c>
      <c r="T72">
        <v>6800</v>
      </c>
      <c r="U72">
        <v>252090</v>
      </c>
      <c r="V72">
        <v>80630</v>
      </c>
      <c r="W72">
        <v>620100</v>
      </c>
      <c r="X72">
        <f>Table5[[#This Row],[Comparisions]]/Table5[[#This Row],[Size]]</f>
        <v>37.07205882352941</v>
      </c>
      <c r="Y72">
        <f>Table5[[#This Row],[Swaps]]/Table5[[#This Row],[Size]]</f>
        <v>11.857352941176471</v>
      </c>
      <c r="AA72" t="s">
        <v>8</v>
      </c>
      <c r="AB72">
        <v>6800</v>
      </c>
      <c r="AC72">
        <v>102490</v>
      </c>
      <c r="AD72">
        <v>58087</v>
      </c>
      <c r="AE72">
        <v>389300</v>
      </c>
      <c r="AF72">
        <f>Table6[[#This Row],[Comparisions]]/Table6[[#This Row],[Size]]</f>
        <v>15.072058823529412</v>
      </c>
      <c r="AG72">
        <f>Table6[[#This Row],[Swaps]]/Table6[[#This Row],[Size]]</f>
        <v>8.5422058823529419</v>
      </c>
    </row>
    <row r="73" spans="3:33" x14ac:dyDescent="0.25">
      <c r="C73" t="s">
        <v>5</v>
      </c>
      <c r="D73">
        <v>6900</v>
      </c>
      <c r="E73">
        <v>23808450</v>
      </c>
      <c r="F73">
        <v>6899</v>
      </c>
      <c r="G73">
        <v>53890700</v>
      </c>
      <c r="H73">
        <f>Table3[[#This Row],[Comparisions]]/Table3[[#This Row],[Size]]</f>
        <v>3450.5</v>
      </c>
      <c r="I73">
        <f>Table3[[#This Row],[Swaps]]/Table3[[#This Row],[Size]]</f>
        <v>0.99985507246376815</v>
      </c>
      <c r="K73" t="s">
        <v>6</v>
      </c>
      <c r="L73">
        <v>6900</v>
      </c>
      <c r="M73">
        <v>11913889</v>
      </c>
      <c r="N73">
        <v>11906989</v>
      </c>
      <c r="O73">
        <v>12615900</v>
      </c>
      <c r="P73">
        <f>Table4[[#This Row],[Comparisions]]/Table4[[#This Row],[Size]]</f>
        <v>1726.6505797101449</v>
      </c>
      <c r="Q73">
        <f>Table4[[#This Row],[Swaps]]/Table4[[#This Row],[Comparisions]]</f>
        <v>0.99942084402498632</v>
      </c>
      <c r="S73" t="s">
        <v>7</v>
      </c>
      <c r="T73">
        <v>6900</v>
      </c>
      <c r="U73">
        <v>256302</v>
      </c>
      <c r="V73">
        <v>81984</v>
      </c>
      <c r="W73">
        <v>618000</v>
      </c>
      <c r="X73">
        <f>Table5[[#This Row],[Comparisions]]/Table5[[#This Row],[Size]]</f>
        <v>37.14521739130435</v>
      </c>
      <c r="Y73">
        <f>Table5[[#This Row],[Swaps]]/Table5[[#This Row],[Size]]</f>
        <v>11.881739130434783</v>
      </c>
      <c r="AA73" t="s">
        <v>8</v>
      </c>
      <c r="AB73">
        <v>6900</v>
      </c>
      <c r="AC73">
        <v>105242</v>
      </c>
      <c r="AD73">
        <v>50158</v>
      </c>
      <c r="AE73">
        <v>417400</v>
      </c>
      <c r="AF73">
        <f>Table6[[#This Row],[Comparisions]]/Table6[[#This Row],[Size]]</f>
        <v>15.252463768115941</v>
      </c>
      <c r="AG73">
        <f>Table6[[#This Row],[Swaps]]/Table6[[#This Row],[Size]]</f>
        <v>7.2692753623188402</v>
      </c>
    </row>
    <row r="74" spans="3:33" x14ac:dyDescent="0.25">
      <c r="C74" t="s">
        <v>5</v>
      </c>
      <c r="D74">
        <v>7000</v>
      </c>
      <c r="E74">
        <v>24503500</v>
      </c>
      <c r="F74">
        <v>6999</v>
      </c>
      <c r="G74">
        <v>25032000</v>
      </c>
      <c r="H74">
        <f>Table3[[#This Row],[Comparisions]]/Table3[[#This Row],[Size]]</f>
        <v>3500.5</v>
      </c>
      <c r="I74">
        <f>Table3[[#This Row],[Swaps]]/Table3[[#This Row],[Size]]</f>
        <v>0.99985714285714289</v>
      </c>
      <c r="K74" t="s">
        <v>6</v>
      </c>
      <c r="L74">
        <v>7000</v>
      </c>
      <c r="M74">
        <v>12300551</v>
      </c>
      <c r="N74">
        <v>12293551</v>
      </c>
      <c r="O74">
        <v>13211600</v>
      </c>
      <c r="P74">
        <f>Table4[[#This Row],[Comparisions]]/Table4[[#This Row],[Size]]</f>
        <v>1757.2215714285715</v>
      </c>
      <c r="Q74">
        <f>Table4[[#This Row],[Swaps]]/Table4[[#This Row],[Comparisions]]</f>
        <v>0.99943091980188525</v>
      </c>
      <c r="S74" t="s">
        <v>7</v>
      </c>
      <c r="T74">
        <v>7000</v>
      </c>
      <c r="U74">
        <v>260646</v>
      </c>
      <c r="V74">
        <v>83382</v>
      </c>
      <c r="W74">
        <v>626100</v>
      </c>
      <c r="X74">
        <f>Table5[[#This Row],[Comparisions]]/Table5[[#This Row],[Size]]</f>
        <v>37.235142857142854</v>
      </c>
      <c r="Y74">
        <f>Table5[[#This Row],[Swaps]]/Table5[[#This Row],[Size]]</f>
        <v>11.911714285714286</v>
      </c>
      <c r="AA74" t="s">
        <v>8</v>
      </c>
      <c r="AB74">
        <v>7000</v>
      </c>
      <c r="AC74">
        <v>105366</v>
      </c>
      <c r="AD74">
        <v>50744</v>
      </c>
      <c r="AE74">
        <v>394100</v>
      </c>
      <c r="AF74">
        <f>Table6[[#This Row],[Comparisions]]/Table6[[#This Row],[Size]]</f>
        <v>15.052285714285714</v>
      </c>
      <c r="AG74">
        <f>Table6[[#This Row],[Swaps]]/Table6[[#This Row],[Size]]</f>
        <v>7.2491428571428571</v>
      </c>
    </row>
    <row r="75" spans="3:33" x14ac:dyDescent="0.25">
      <c r="C75" t="s">
        <v>5</v>
      </c>
      <c r="D75">
        <v>7100</v>
      </c>
      <c r="E75">
        <v>25208550</v>
      </c>
      <c r="F75">
        <v>7099</v>
      </c>
      <c r="G75">
        <v>45663100</v>
      </c>
      <c r="H75">
        <f>Table3[[#This Row],[Comparisions]]/Table3[[#This Row],[Size]]</f>
        <v>3550.5</v>
      </c>
      <c r="I75">
        <f>Table3[[#This Row],[Swaps]]/Table3[[#This Row],[Size]]</f>
        <v>0.99985915492957744</v>
      </c>
      <c r="K75" t="s">
        <v>6</v>
      </c>
      <c r="L75">
        <v>7100</v>
      </c>
      <c r="M75">
        <v>12713960</v>
      </c>
      <c r="N75">
        <v>12706860</v>
      </c>
      <c r="O75">
        <v>22529700</v>
      </c>
      <c r="P75">
        <f>Table4[[#This Row],[Comparisions]]/Table4[[#This Row],[Size]]</f>
        <v>1790.6985915492958</v>
      </c>
      <c r="Q75">
        <f>Table4[[#This Row],[Swaps]]/Table4[[#This Row],[Comparisions]]</f>
        <v>0.9994415587275719</v>
      </c>
      <c r="S75" t="s">
        <v>7</v>
      </c>
      <c r="T75">
        <v>7100</v>
      </c>
      <c r="U75">
        <v>264324</v>
      </c>
      <c r="V75">
        <v>84558</v>
      </c>
      <c r="W75">
        <v>625600</v>
      </c>
      <c r="X75">
        <f>Table5[[#This Row],[Comparisions]]/Table5[[#This Row],[Size]]</f>
        <v>37.228732394366197</v>
      </c>
      <c r="Y75">
        <f>Table5[[#This Row],[Swaps]]/Table5[[#This Row],[Size]]</f>
        <v>11.909577464788732</v>
      </c>
      <c r="AA75" t="s">
        <v>8</v>
      </c>
      <c r="AB75">
        <v>7100</v>
      </c>
      <c r="AC75">
        <v>109224</v>
      </c>
      <c r="AD75">
        <v>54734</v>
      </c>
      <c r="AE75">
        <v>392900</v>
      </c>
      <c r="AF75">
        <f>Table6[[#This Row],[Comparisions]]/Table6[[#This Row],[Size]]</f>
        <v>15.383661971830985</v>
      </c>
      <c r="AG75">
        <f>Table6[[#This Row],[Swaps]]/Table6[[#This Row],[Size]]</f>
        <v>7.7090140845070421</v>
      </c>
    </row>
    <row r="76" spans="3:33" x14ac:dyDescent="0.25">
      <c r="C76" t="s">
        <v>5</v>
      </c>
      <c r="D76">
        <v>7200</v>
      </c>
      <c r="E76">
        <v>25923600</v>
      </c>
      <c r="F76">
        <v>7199</v>
      </c>
      <c r="G76">
        <v>24983800</v>
      </c>
      <c r="H76">
        <f>Table3[[#This Row],[Comparisions]]/Table3[[#This Row],[Size]]</f>
        <v>3600.5</v>
      </c>
      <c r="I76">
        <f>Table3[[#This Row],[Swaps]]/Table3[[#This Row],[Size]]</f>
        <v>0.99986111111111109</v>
      </c>
      <c r="K76" t="s">
        <v>6</v>
      </c>
      <c r="L76">
        <v>7200</v>
      </c>
      <c r="M76">
        <v>13068444</v>
      </c>
      <c r="N76">
        <v>13061244</v>
      </c>
      <c r="O76">
        <v>12084600</v>
      </c>
      <c r="P76">
        <f>Table4[[#This Row],[Comparisions]]/Table4[[#This Row],[Size]]</f>
        <v>1815.0616666666667</v>
      </c>
      <c r="Q76">
        <f>Table4[[#This Row],[Swaps]]/Table4[[#This Row],[Comparisions]]</f>
        <v>0.99944905453166422</v>
      </c>
      <c r="S76" t="s">
        <v>7</v>
      </c>
      <c r="T76">
        <v>7200</v>
      </c>
      <c r="U76">
        <v>268944</v>
      </c>
      <c r="V76">
        <v>86048</v>
      </c>
      <c r="W76">
        <v>630800</v>
      </c>
      <c r="X76">
        <f>Table5[[#This Row],[Comparisions]]/Table5[[#This Row],[Size]]</f>
        <v>37.353333333333332</v>
      </c>
      <c r="Y76">
        <f>Table5[[#This Row],[Swaps]]/Table5[[#This Row],[Size]]</f>
        <v>11.951111111111111</v>
      </c>
      <c r="AA76" t="s">
        <v>8</v>
      </c>
      <c r="AB76">
        <v>7200</v>
      </c>
      <c r="AC76">
        <v>108915</v>
      </c>
      <c r="AD76">
        <v>58221</v>
      </c>
      <c r="AE76">
        <v>415500</v>
      </c>
      <c r="AF76">
        <f>Table6[[#This Row],[Comparisions]]/Table6[[#This Row],[Size]]</f>
        <v>15.127083333333333</v>
      </c>
      <c r="AG76">
        <f>Table6[[#This Row],[Swaps]]/Table6[[#This Row],[Size]]</f>
        <v>8.0862499999999997</v>
      </c>
    </row>
    <row r="77" spans="3:33" x14ac:dyDescent="0.25">
      <c r="C77" t="s">
        <v>5</v>
      </c>
      <c r="D77">
        <v>7300</v>
      </c>
      <c r="E77">
        <v>26648650</v>
      </c>
      <c r="F77">
        <v>7299</v>
      </c>
      <c r="G77">
        <v>24281800</v>
      </c>
      <c r="H77">
        <f>Table3[[#This Row],[Comparisions]]/Table3[[#This Row],[Size]]</f>
        <v>3650.5</v>
      </c>
      <c r="I77">
        <f>Table3[[#This Row],[Swaps]]/Table3[[#This Row],[Size]]</f>
        <v>0.99986301369863018</v>
      </c>
      <c r="K77" t="s">
        <v>6</v>
      </c>
      <c r="L77">
        <v>7300</v>
      </c>
      <c r="M77">
        <v>13354949</v>
      </c>
      <c r="N77">
        <v>13347649</v>
      </c>
      <c r="O77">
        <v>18224500</v>
      </c>
      <c r="P77">
        <f>Table4[[#This Row],[Comparisions]]/Table4[[#This Row],[Size]]</f>
        <v>1829.4450684931508</v>
      </c>
      <c r="Q77">
        <f>Table4[[#This Row],[Swaps]]/Table4[[#This Row],[Comparisions]]</f>
        <v>0.99945338615669743</v>
      </c>
      <c r="S77" t="s">
        <v>7</v>
      </c>
      <c r="T77">
        <v>7300</v>
      </c>
      <c r="U77">
        <v>272670</v>
      </c>
      <c r="V77">
        <v>87240</v>
      </c>
      <c r="W77">
        <v>646900</v>
      </c>
      <c r="X77">
        <f>Table5[[#This Row],[Comparisions]]/Table5[[#This Row],[Size]]</f>
        <v>37.352054794520548</v>
      </c>
      <c r="Y77">
        <f>Table5[[#This Row],[Swaps]]/Table5[[#This Row],[Size]]</f>
        <v>11.950684931506849</v>
      </c>
      <c r="AA77" t="s">
        <v>8</v>
      </c>
      <c r="AB77">
        <v>7300</v>
      </c>
      <c r="AC77">
        <v>117579</v>
      </c>
      <c r="AD77">
        <v>57507</v>
      </c>
      <c r="AE77">
        <v>411700</v>
      </c>
      <c r="AF77">
        <f>Table6[[#This Row],[Comparisions]]/Table6[[#This Row],[Size]]</f>
        <v>16.106712328767124</v>
      </c>
      <c r="AG77">
        <f>Table6[[#This Row],[Swaps]]/Table6[[#This Row],[Size]]</f>
        <v>7.877671232876712</v>
      </c>
    </row>
    <row r="78" spans="3:33" x14ac:dyDescent="0.25">
      <c r="C78" t="s">
        <v>5</v>
      </c>
      <c r="D78">
        <v>7400</v>
      </c>
      <c r="E78">
        <v>27383700</v>
      </c>
      <c r="F78">
        <v>7399</v>
      </c>
      <c r="G78">
        <v>23201100</v>
      </c>
      <c r="H78">
        <f>Table3[[#This Row],[Comparisions]]/Table3[[#This Row],[Size]]</f>
        <v>3700.5</v>
      </c>
      <c r="I78">
        <f>Table3[[#This Row],[Swaps]]/Table3[[#This Row],[Size]]</f>
        <v>0.99986486486486481</v>
      </c>
      <c r="K78" t="s">
        <v>6</v>
      </c>
      <c r="L78">
        <v>7400</v>
      </c>
      <c r="M78">
        <v>13609718</v>
      </c>
      <c r="N78">
        <v>13602318</v>
      </c>
      <c r="O78">
        <v>17410700</v>
      </c>
      <c r="P78">
        <f>Table4[[#This Row],[Comparisions]]/Table4[[#This Row],[Size]]</f>
        <v>1839.151081081081</v>
      </c>
      <c r="Q78">
        <f>Table4[[#This Row],[Swaps]]/Table4[[#This Row],[Comparisions]]</f>
        <v>0.99945627087938194</v>
      </c>
      <c r="S78" t="s">
        <v>7</v>
      </c>
      <c r="T78">
        <v>7400</v>
      </c>
      <c r="U78">
        <v>276975</v>
      </c>
      <c r="V78">
        <v>88625</v>
      </c>
      <c r="W78">
        <v>651200</v>
      </c>
      <c r="X78">
        <f>Table5[[#This Row],[Comparisions]]/Table5[[#This Row],[Size]]</f>
        <v>37.429054054054056</v>
      </c>
      <c r="Y78">
        <f>Table5[[#This Row],[Swaps]]/Table5[[#This Row],[Size]]</f>
        <v>11.976351351351351</v>
      </c>
      <c r="AA78" t="s">
        <v>8</v>
      </c>
      <c r="AB78">
        <v>7400</v>
      </c>
      <c r="AC78">
        <v>115229</v>
      </c>
      <c r="AD78">
        <v>58806</v>
      </c>
      <c r="AE78">
        <v>427800</v>
      </c>
      <c r="AF78">
        <f>Table6[[#This Row],[Comparisions]]/Table6[[#This Row],[Size]]</f>
        <v>15.571486486486487</v>
      </c>
      <c r="AG78">
        <f>Table6[[#This Row],[Swaps]]/Table6[[#This Row],[Size]]</f>
        <v>7.9467567567567565</v>
      </c>
    </row>
    <row r="79" spans="3:33" x14ac:dyDescent="0.25">
      <c r="C79" t="s">
        <v>5</v>
      </c>
      <c r="D79">
        <v>7500</v>
      </c>
      <c r="E79">
        <v>28128750</v>
      </c>
      <c r="F79">
        <v>7499</v>
      </c>
      <c r="G79">
        <v>24698500</v>
      </c>
      <c r="H79">
        <f>Table3[[#This Row],[Comparisions]]/Table3[[#This Row],[Size]]</f>
        <v>3750.5</v>
      </c>
      <c r="I79">
        <f>Table3[[#This Row],[Swaps]]/Table3[[#This Row],[Size]]</f>
        <v>0.99986666666666668</v>
      </c>
      <c r="K79" t="s">
        <v>6</v>
      </c>
      <c r="L79">
        <v>7500</v>
      </c>
      <c r="M79">
        <v>14055045</v>
      </c>
      <c r="N79">
        <v>14047545</v>
      </c>
      <c r="O79">
        <v>16858800</v>
      </c>
      <c r="P79">
        <f>Table4[[#This Row],[Comparisions]]/Table4[[#This Row],[Size]]</f>
        <v>1874.0060000000001</v>
      </c>
      <c r="Q79">
        <f>Table4[[#This Row],[Swaps]]/Table4[[#This Row],[Comparisions]]</f>
        <v>0.99946638377892072</v>
      </c>
      <c r="S79" t="s">
        <v>7</v>
      </c>
      <c r="T79">
        <v>7500</v>
      </c>
      <c r="U79">
        <v>281460</v>
      </c>
      <c r="V79">
        <v>90070</v>
      </c>
      <c r="W79">
        <v>664800</v>
      </c>
      <c r="X79">
        <f>Table5[[#This Row],[Comparisions]]/Table5[[#This Row],[Size]]</f>
        <v>37.527999999999999</v>
      </c>
      <c r="Y79">
        <f>Table5[[#This Row],[Swaps]]/Table5[[#This Row],[Size]]</f>
        <v>12.009333333333334</v>
      </c>
      <c r="AA79" t="s">
        <v>8</v>
      </c>
      <c r="AB79">
        <v>7500</v>
      </c>
      <c r="AC79">
        <v>116608</v>
      </c>
      <c r="AD79">
        <v>54673</v>
      </c>
      <c r="AE79">
        <v>422300</v>
      </c>
      <c r="AF79">
        <f>Table6[[#This Row],[Comparisions]]/Table6[[#This Row],[Size]]</f>
        <v>15.547733333333333</v>
      </c>
      <c r="AG79">
        <f>Table6[[#This Row],[Swaps]]/Table6[[#This Row],[Size]]</f>
        <v>7.2897333333333334</v>
      </c>
    </row>
    <row r="80" spans="3:33" x14ac:dyDescent="0.25">
      <c r="C80" t="s">
        <v>5</v>
      </c>
      <c r="D80">
        <v>7600</v>
      </c>
      <c r="E80">
        <v>28883800</v>
      </c>
      <c r="F80">
        <v>7599</v>
      </c>
      <c r="G80">
        <v>25345300</v>
      </c>
      <c r="H80">
        <f>Table3[[#This Row],[Comparisions]]/Table3[[#This Row],[Size]]</f>
        <v>3800.5</v>
      </c>
      <c r="I80">
        <f>Table3[[#This Row],[Swaps]]/Table3[[#This Row],[Size]]</f>
        <v>0.99986842105263163</v>
      </c>
      <c r="K80" t="s">
        <v>6</v>
      </c>
      <c r="L80">
        <v>7600</v>
      </c>
      <c r="M80">
        <v>14399989</v>
      </c>
      <c r="N80">
        <v>14392389</v>
      </c>
      <c r="O80">
        <v>14066000</v>
      </c>
      <c r="P80">
        <f>Table4[[#This Row],[Comparisions]]/Table4[[#This Row],[Size]]</f>
        <v>1894.7353947368422</v>
      </c>
      <c r="Q80">
        <f>Table4[[#This Row],[Swaps]]/Table4[[#This Row],[Comparisions]]</f>
        <v>0.99947222181905837</v>
      </c>
      <c r="S80" t="s">
        <v>7</v>
      </c>
      <c r="T80">
        <v>7600</v>
      </c>
      <c r="U80">
        <v>285408</v>
      </c>
      <c r="V80">
        <v>91336</v>
      </c>
      <c r="W80">
        <v>669500</v>
      </c>
      <c r="X80">
        <f>Table5[[#This Row],[Comparisions]]/Table5[[#This Row],[Size]]</f>
        <v>37.553684210526313</v>
      </c>
      <c r="Y80">
        <f>Table5[[#This Row],[Swaps]]/Table5[[#This Row],[Size]]</f>
        <v>12.017894736842106</v>
      </c>
      <c r="AA80" t="s">
        <v>8</v>
      </c>
      <c r="AB80">
        <v>7600</v>
      </c>
      <c r="AC80">
        <v>121425</v>
      </c>
      <c r="AD80">
        <v>62008</v>
      </c>
      <c r="AE80">
        <v>433400</v>
      </c>
      <c r="AF80">
        <f>Table6[[#This Row],[Comparisions]]/Table6[[#This Row],[Size]]</f>
        <v>15.976973684210526</v>
      </c>
      <c r="AG80">
        <f>Table6[[#This Row],[Swaps]]/Table6[[#This Row],[Size]]</f>
        <v>8.1589473684210532</v>
      </c>
    </row>
    <row r="81" spans="3:33" x14ac:dyDescent="0.25">
      <c r="C81" t="s">
        <v>5</v>
      </c>
      <c r="D81">
        <v>7700</v>
      </c>
      <c r="E81">
        <v>29648850</v>
      </c>
      <c r="F81">
        <v>7699</v>
      </c>
      <c r="G81">
        <v>25602200</v>
      </c>
      <c r="H81">
        <f>Table3[[#This Row],[Comparisions]]/Table3[[#This Row],[Size]]</f>
        <v>3850.5</v>
      </c>
      <c r="I81">
        <f>Table3[[#This Row],[Swaps]]/Table3[[#This Row],[Size]]</f>
        <v>0.99987012987012991</v>
      </c>
      <c r="K81" t="s">
        <v>6</v>
      </c>
      <c r="L81">
        <v>7700</v>
      </c>
      <c r="M81">
        <v>14807893</v>
      </c>
      <c r="N81">
        <v>14800193</v>
      </c>
      <c r="O81">
        <v>19830700</v>
      </c>
      <c r="P81">
        <f>Table4[[#This Row],[Comparisions]]/Table4[[#This Row],[Size]]</f>
        <v>1923.1029870129871</v>
      </c>
      <c r="Q81">
        <f>Table4[[#This Row],[Swaps]]/Table4[[#This Row],[Comparisions]]</f>
        <v>0.99948000704759277</v>
      </c>
      <c r="S81" t="s">
        <v>7</v>
      </c>
      <c r="T81">
        <v>7700</v>
      </c>
      <c r="U81">
        <v>289095</v>
      </c>
      <c r="V81">
        <v>92515</v>
      </c>
      <c r="W81">
        <v>678200</v>
      </c>
      <c r="X81">
        <f>Table5[[#This Row],[Comparisions]]/Table5[[#This Row],[Size]]</f>
        <v>37.544805194805193</v>
      </c>
      <c r="Y81">
        <f>Table5[[#This Row],[Swaps]]/Table5[[#This Row],[Size]]</f>
        <v>12.014935064935065</v>
      </c>
      <c r="AA81" t="s">
        <v>8</v>
      </c>
      <c r="AB81">
        <v>7700</v>
      </c>
      <c r="AC81">
        <v>115169</v>
      </c>
      <c r="AD81">
        <v>59949</v>
      </c>
      <c r="AE81">
        <v>435500</v>
      </c>
      <c r="AF81">
        <f>Table6[[#This Row],[Comparisions]]/Table6[[#This Row],[Size]]</f>
        <v>14.957012987012988</v>
      </c>
      <c r="AG81">
        <f>Table6[[#This Row],[Swaps]]/Table6[[#This Row],[Size]]</f>
        <v>7.7855844155844158</v>
      </c>
    </row>
    <row r="82" spans="3:33" x14ac:dyDescent="0.25">
      <c r="C82" t="s">
        <v>5</v>
      </c>
      <c r="D82">
        <v>7800</v>
      </c>
      <c r="E82">
        <v>30423900</v>
      </c>
      <c r="F82">
        <v>7799</v>
      </c>
      <c r="G82">
        <v>26588600</v>
      </c>
      <c r="H82">
        <f>Table3[[#This Row],[Comparisions]]/Table3[[#This Row],[Size]]</f>
        <v>3900.5</v>
      </c>
      <c r="I82">
        <f>Table3[[#This Row],[Swaps]]/Table3[[#This Row],[Size]]</f>
        <v>0.99987179487179489</v>
      </c>
      <c r="K82" t="s">
        <v>6</v>
      </c>
      <c r="L82">
        <v>7800</v>
      </c>
      <c r="M82">
        <v>15378539</v>
      </c>
      <c r="N82">
        <v>15370739</v>
      </c>
      <c r="O82">
        <v>14585100</v>
      </c>
      <c r="P82">
        <f>Table4[[#This Row],[Comparisions]]/Table4[[#This Row],[Size]]</f>
        <v>1971.6075641025641</v>
      </c>
      <c r="Q82">
        <f>Table4[[#This Row],[Swaps]]/Table4[[#This Row],[Comparisions]]</f>
        <v>0.99949279967362314</v>
      </c>
      <c r="S82" t="s">
        <v>7</v>
      </c>
      <c r="T82">
        <v>7800</v>
      </c>
      <c r="U82">
        <v>293571</v>
      </c>
      <c r="V82">
        <v>93957</v>
      </c>
      <c r="W82">
        <v>690500</v>
      </c>
      <c r="X82">
        <f>Table5[[#This Row],[Comparisions]]/Table5[[#This Row],[Size]]</f>
        <v>37.637307692307694</v>
      </c>
      <c r="Y82">
        <f>Table5[[#This Row],[Swaps]]/Table5[[#This Row],[Size]]</f>
        <v>12.045769230769231</v>
      </c>
      <c r="AA82" t="s">
        <v>8</v>
      </c>
      <c r="AB82">
        <v>7800</v>
      </c>
      <c r="AC82">
        <v>132511</v>
      </c>
      <c r="AD82">
        <v>75897</v>
      </c>
      <c r="AE82">
        <v>464300</v>
      </c>
      <c r="AF82">
        <f>Table6[[#This Row],[Comparisions]]/Table6[[#This Row],[Size]]</f>
        <v>16.988589743589742</v>
      </c>
      <c r="AG82">
        <f>Table6[[#This Row],[Swaps]]/Table6[[#This Row],[Size]]</f>
        <v>9.7303846153846152</v>
      </c>
    </row>
    <row r="83" spans="3:33" x14ac:dyDescent="0.25">
      <c r="C83" t="s">
        <v>5</v>
      </c>
      <c r="D83">
        <v>7900</v>
      </c>
      <c r="E83">
        <v>31208950</v>
      </c>
      <c r="F83">
        <v>7899</v>
      </c>
      <c r="G83">
        <v>28017500</v>
      </c>
      <c r="H83">
        <f>Table3[[#This Row],[Comparisions]]/Table3[[#This Row],[Size]]</f>
        <v>3950.5</v>
      </c>
      <c r="I83">
        <f>Table3[[#This Row],[Swaps]]/Table3[[#This Row],[Size]]</f>
        <v>0.99987341772151894</v>
      </c>
      <c r="K83" t="s">
        <v>6</v>
      </c>
      <c r="L83">
        <v>7900</v>
      </c>
      <c r="M83">
        <v>15785963</v>
      </c>
      <c r="N83">
        <v>15778063</v>
      </c>
      <c r="O83">
        <v>16898000</v>
      </c>
      <c r="P83">
        <f>Table4[[#This Row],[Comparisions]]/Table4[[#This Row],[Size]]</f>
        <v>1998.223164556962</v>
      </c>
      <c r="Q83">
        <f>Table4[[#This Row],[Swaps]]/Table4[[#This Row],[Comparisions]]</f>
        <v>0.99949955539614532</v>
      </c>
      <c r="S83" t="s">
        <v>7</v>
      </c>
      <c r="T83">
        <v>7900</v>
      </c>
      <c r="U83">
        <v>298113</v>
      </c>
      <c r="V83">
        <v>95421</v>
      </c>
      <c r="W83">
        <v>1899100</v>
      </c>
      <c r="X83">
        <f>Table5[[#This Row],[Comparisions]]/Table5[[#This Row],[Size]]</f>
        <v>37.735822784810125</v>
      </c>
      <c r="Y83">
        <f>Table5[[#This Row],[Swaps]]/Table5[[#This Row],[Size]]</f>
        <v>12.07860759493671</v>
      </c>
      <c r="AA83" t="s">
        <v>8</v>
      </c>
      <c r="AB83">
        <v>7900</v>
      </c>
      <c r="AC83">
        <v>122157</v>
      </c>
      <c r="AD83">
        <v>65330</v>
      </c>
      <c r="AE83">
        <v>465800</v>
      </c>
      <c r="AF83">
        <f>Table6[[#This Row],[Comparisions]]/Table6[[#This Row],[Size]]</f>
        <v>15.462911392405063</v>
      </c>
      <c r="AG83">
        <f>Table6[[#This Row],[Swaps]]/Table6[[#This Row],[Size]]</f>
        <v>8.2696202531645575</v>
      </c>
    </row>
    <row r="84" spans="3:33" x14ac:dyDescent="0.25">
      <c r="C84" t="s">
        <v>5</v>
      </c>
      <c r="D84">
        <v>8000</v>
      </c>
      <c r="E84">
        <v>32004000</v>
      </c>
      <c r="F84">
        <v>7999</v>
      </c>
      <c r="G84">
        <v>29565900</v>
      </c>
      <c r="H84">
        <f>Table3[[#This Row],[Comparisions]]/Table3[[#This Row],[Size]]</f>
        <v>4000.5</v>
      </c>
      <c r="I84">
        <f>Table3[[#This Row],[Swaps]]/Table3[[#This Row],[Size]]</f>
        <v>0.99987499999999996</v>
      </c>
      <c r="K84" t="s">
        <v>6</v>
      </c>
      <c r="L84">
        <v>8000</v>
      </c>
      <c r="M84">
        <v>16127985</v>
      </c>
      <c r="N84">
        <v>16119985</v>
      </c>
      <c r="O84">
        <v>22975100</v>
      </c>
      <c r="P84">
        <f>Table4[[#This Row],[Comparisions]]/Table4[[#This Row],[Size]]</f>
        <v>2015.9981250000001</v>
      </c>
      <c r="Q84">
        <f>Table4[[#This Row],[Swaps]]/Table4[[#This Row],[Comparisions]]</f>
        <v>0.99950396779262873</v>
      </c>
      <c r="S84" t="s">
        <v>7</v>
      </c>
      <c r="T84">
        <v>8000</v>
      </c>
      <c r="U84">
        <v>301890</v>
      </c>
      <c r="V84">
        <v>96630</v>
      </c>
      <c r="W84">
        <v>768300</v>
      </c>
      <c r="X84">
        <f>Table5[[#This Row],[Comparisions]]/Table5[[#This Row],[Size]]</f>
        <v>37.736249999999998</v>
      </c>
      <c r="Y84">
        <f>Table5[[#This Row],[Swaps]]/Table5[[#This Row],[Size]]</f>
        <v>12.078749999999999</v>
      </c>
      <c r="AA84" t="s">
        <v>8</v>
      </c>
      <c r="AB84">
        <v>8000</v>
      </c>
      <c r="AC84">
        <v>130278</v>
      </c>
      <c r="AD84">
        <v>77819</v>
      </c>
      <c r="AE84">
        <v>452600</v>
      </c>
      <c r="AF84">
        <f>Table6[[#This Row],[Comparisions]]/Table6[[#This Row],[Size]]</f>
        <v>16.284749999999999</v>
      </c>
      <c r="AG84">
        <f>Table6[[#This Row],[Swaps]]/Table6[[#This Row],[Size]]</f>
        <v>9.7273750000000003</v>
      </c>
    </row>
    <row r="85" spans="3:33" x14ac:dyDescent="0.25">
      <c r="C85" t="s">
        <v>5</v>
      </c>
      <c r="D85">
        <v>8100</v>
      </c>
      <c r="E85">
        <v>32809050</v>
      </c>
      <c r="F85">
        <v>8099</v>
      </c>
      <c r="G85">
        <v>29793900</v>
      </c>
      <c r="H85">
        <f>Table3[[#This Row],[Comparisions]]/Table3[[#This Row],[Size]]</f>
        <v>4050.5</v>
      </c>
      <c r="I85">
        <f>Table3[[#This Row],[Swaps]]/Table3[[#This Row],[Size]]</f>
        <v>0.99987654320987651</v>
      </c>
      <c r="K85" t="s">
        <v>6</v>
      </c>
      <c r="L85">
        <v>8100</v>
      </c>
      <c r="M85">
        <v>16286395</v>
      </c>
      <c r="N85">
        <v>16278295</v>
      </c>
      <c r="O85">
        <v>20237000</v>
      </c>
      <c r="P85">
        <f>Table4[[#This Row],[Comparisions]]/Table4[[#This Row],[Size]]</f>
        <v>2010.666049382716</v>
      </c>
      <c r="Q85">
        <f>Table4[[#This Row],[Swaps]]/Table4[[#This Row],[Comparisions]]</f>
        <v>0.99950265236720592</v>
      </c>
      <c r="S85" t="s">
        <v>7</v>
      </c>
      <c r="T85">
        <v>8100</v>
      </c>
      <c r="U85">
        <v>305856</v>
      </c>
      <c r="V85">
        <v>97902</v>
      </c>
      <c r="W85">
        <v>754700</v>
      </c>
      <c r="X85">
        <f>Table5[[#This Row],[Comparisions]]/Table5[[#This Row],[Size]]</f>
        <v>37.76</v>
      </c>
      <c r="Y85">
        <f>Table5[[#This Row],[Swaps]]/Table5[[#This Row],[Size]]</f>
        <v>12.086666666666666</v>
      </c>
      <c r="AA85" t="s">
        <v>8</v>
      </c>
      <c r="AB85">
        <v>8100</v>
      </c>
      <c r="AC85">
        <v>123973</v>
      </c>
      <c r="AD85">
        <v>65729</v>
      </c>
      <c r="AE85">
        <v>469600</v>
      </c>
      <c r="AF85">
        <f>Table6[[#This Row],[Comparisions]]/Table6[[#This Row],[Size]]</f>
        <v>15.305308641975309</v>
      </c>
      <c r="AG85">
        <f>Table6[[#This Row],[Swaps]]/Table6[[#This Row],[Size]]</f>
        <v>8.1146913580246913</v>
      </c>
    </row>
    <row r="86" spans="3:33" x14ac:dyDescent="0.25">
      <c r="C86" t="s">
        <v>5</v>
      </c>
      <c r="D86">
        <v>8200</v>
      </c>
      <c r="E86">
        <v>33624100</v>
      </c>
      <c r="F86">
        <v>8199</v>
      </c>
      <c r="G86">
        <v>30780800</v>
      </c>
      <c r="H86">
        <f>Table3[[#This Row],[Comparisions]]/Table3[[#This Row],[Size]]</f>
        <v>4100.5</v>
      </c>
      <c r="I86">
        <f>Table3[[#This Row],[Swaps]]/Table3[[#This Row],[Size]]</f>
        <v>0.9998780487804878</v>
      </c>
      <c r="K86" t="s">
        <v>6</v>
      </c>
      <c r="L86">
        <v>8200</v>
      </c>
      <c r="M86">
        <v>16679185</v>
      </c>
      <c r="N86">
        <v>16670985</v>
      </c>
      <c r="O86">
        <v>32898300</v>
      </c>
      <c r="P86">
        <f>Table4[[#This Row],[Comparisions]]/Table4[[#This Row],[Size]]</f>
        <v>2034.0469512195123</v>
      </c>
      <c r="Q86">
        <f>Table4[[#This Row],[Swaps]]/Table4[[#This Row],[Comparisions]]</f>
        <v>0.9995083692638459</v>
      </c>
      <c r="S86" t="s">
        <v>7</v>
      </c>
      <c r="T86">
        <v>8200</v>
      </c>
      <c r="U86">
        <v>310146</v>
      </c>
      <c r="V86">
        <v>99282</v>
      </c>
      <c r="W86">
        <v>760400</v>
      </c>
      <c r="X86">
        <f>Table5[[#This Row],[Comparisions]]/Table5[[#This Row],[Size]]</f>
        <v>37.822682926829266</v>
      </c>
      <c r="Y86">
        <f>Table5[[#This Row],[Swaps]]/Table5[[#This Row],[Size]]</f>
        <v>12.107560975609756</v>
      </c>
      <c r="AA86" t="s">
        <v>8</v>
      </c>
      <c r="AB86">
        <v>8200</v>
      </c>
      <c r="AC86">
        <v>127397</v>
      </c>
      <c r="AD86">
        <v>70603</v>
      </c>
      <c r="AE86">
        <v>469000</v>
      </c>
      <c r="AF86">
        <f>Table6[[#This Row],[Comparisions]]/Table6[[#This Row],[Size]]</f>
        <v>15.536219512195123</v>
      </c>
      <c r="AG86">
        <f>Table6[[#This Row],[Swaps]]/Table6[[#This Row],[Size]]</f>
        <v>8.6101219512195115</v>
      </c>
    </row>
    <row r="87" spans="3:33" x14ac:dyDescent="0.25">
      <c r="C87" t="s">
        <v>5</v>
      </c>
      <c r="D87">
        <v>8300</v>
      </c>
      <c r="E87">
        <v>34449150</v>
      </c>
      <c r="F87">
        <v>8299</v>
      </c>
      <c r="G87">
        <v>30172800</v>
      </c>
      <c r="H87">
        <f>Table3[[#This Row],[Comparisions]]/Table3[[#This Row],[Size]]</f>
        <v>4150.5</v>
      </c>
      <c r="I87">
        <f>Table3[[#This Row],[Swaps]]/Table3[[#This Row],[Size]]</f>
        <v>0.99987951807228914</v>
      </c>
      <c r="K87" t="s">
        <v>6</v>
      </c>
      <c r="L87">
        <v>8300</v>
      </c>
      <c r="M87">
        <v>17324240</v>
      </c>
      <c r="N87">
        <v>17315940</v>
      </c>
      <c r="O87">
        <v>19840800</v>
      </c>
      <c r="P87">
        <f>Table4[[#This Row],[Comparisions]]/Table4[[#This Row],[Size]]</f>
        <v>2087.2578313253011</v>
      </c>
      <c r="Q87">
        <f>Table4[[#This Row],[Swaps]]/Table4[[#This Row],[Comparisions]]</f>
        <v>0.99952090250423686</v>
      </c>
      <c r="S87" t="s">
        <v>7</v>
      </c>
      <c r="T87">
        <v>8300</v>
      </c>
      <c r="U87">
        <v>314106</v>
      </c>
      <c r="V87">
        <v>100552</v>
      </c>
      <c r="W87">
        <v>760300</v>
      </c>
      <c r="X87">
        <f>Table5[[#This Row],[Comparisions]]/Table5[[#This Row],[Size]]</f>
        <v>37.844096385542166</v>
      </c>
      <c r="Y87">
        <f>Table5[[#This Row],[Swaps]]/Table5[[#This Row],[Size]]</f>
        <v>12.114698795180724</v>
      </c>
      <c r="AA87" t="s">
        <v>8</v>
      </c>
      <c r="AB87">
        <v>8300</v>
      </c>
      <c r="AC87">
        <v>125738</v>
      </c>
      <c r="AD87">
        <v>69851</v>
      </c>
      <c r="AE87">
        <v>478900</v>
      </c>
      <c r="AF87">
        <f>Table6[[#This Row],[Comparisions]]/Table6[[#This Row],[Size]]</f>
        <v>15.149156626506024</v>
      </c>
      <c r="AG87">
        <f>Table6[[#This Row],[Swaps]]/Table6[[#This Row],[Size]]</f>
        <v>8.4157831325301213</v>
      </c>
    </row>
    <row r="88" spans="3:33" x14ac:dyDescent="0.25">
      <c r="C88" t="s">
        <v>5</v>
      </c>
      <c r="D88">
        <v>8400</v>
      </c>
      <c r="E88">
        <v>35284200</v>
      </c>
      <c r="F88">
        <v>8399</v>
      </c>
      <c r="G88">
        <v>30734300</v>
      </c>
      <c r="H88">
        <f>Table3[[#This Row],[Comparisions]]/Table3[[#This Row],[Size]]</f>
        <v>4200.5</v>
      </c>
      <c r="I88">
        <f>Table3[[#This Row],[Swaps]]/Table3[[#This Row],[Size]]</f>
        <v>0.99988095238095243</v>
      </c>
      <c r="K88" t="s">
        <v>6</v>
      </c>
      <c r="L88">
        <v>8400</v>
      </c>
      <c r="M88">
        <v>17570855</v>
      </c>
      <c r="N88">
        <v>17562455</v>
      </c>
      <c r="O88">
        <v>16959400</v>
      </c>
      <c r="P88">
        <f>Table4[[#This Row],[Comparisions]]/Table4[[#This Row],[Size]]</f>
        <v>2091.7684523809526</v>
      </c>
      <c r="Q88">
        <f>Table4[[#This Row],[Swaps]]/Table4[[#This Row],[Comparisions]]</f>
        <v>0.99952193561440239</v>
      </c>
      <c r="S88" t="s">
        <v>7</v>
      </c>
      <c r="T88">
        <v>8400</v>
      </c>
      <c r="U88">
        <v>318711</v>
      </c>
      <c r="V88">
        <v>102037</v>
      </c>
      <c r="W88">
        <v>813000</v>
      </c>
      <c r="X88">
        <f>Table5[[#This Row],[Comparisions]]/Table5[[#This Row],[Size]]</f>
        <v>37.941785714285714</v>
      </c>
      <c r="Y88">
        <f>Table5[[#This Row],[Swaps]]/Table5[[#This Row],[Size]]</f>
        <v>12.147261904761905</v>
      </c>
      <c r="AA88" t="s">
        <v>8</v>
      </c>
      <c r="AB88">
        <v>8400</v>
      </c>
      <c r="AC88">
        <v>143728</v>
      </c>
      <c r="AD88">
        <v>73772</v>
      </c>
      <c r="AE88">
        <v>486300</v>
      </c>
      <c r="AF88">
        <f>Table6[[#This Row],[Comparisions]]/Table6[[#This Row],[Size]]</f>
        <v>17.110476190476192</v>
      </c>
      <c r="AG88">
        <f>Table6[[#This Row],[Swaps]]/Table6[[#This Row],[Size]]</f>
        <v>8.7823809523809526</v>
      </c>
    </row>
    <row r="89" spans="3:33" x14ac:dyDescent="0.25">
      <c r="C89" t="s">
        <v>5</v>
      </c>
      <c r="D89">
        <v>8500</v>
      </c>
      <c r="E89">
        <v>36129250</v>
      </c>
      <c r="F89">
        <v>8499</v>
      </c>
      <c r="G89">
        <v>31847300</v>
      </c>
      <c r="H89">
        <f>Table3[[#This Row],[Comparisions]]/Table3[[#This Row],[Size]]</f>
        <v>4250.5</v>
      </c>
      <c r="I89">
        <f>Table3[[#This Row],[Swaps]]/Table3[[#This Row],[Size]]</f>
        <v>0.99988235294117644</v>
      </c>
      <c r="K89" t="s">
        <v>6</v>
      </c>
      <c r="L89">
        <v>8500</v>
      </c>
      <c r="M89">
        <v>17930384</v>
      </c>
      <c r="N89">
        <v>17921884</v>
      </c>
      <c r="O89">
        <v>16958200</v>
      </c>
      <c r="P89">
        <f>Table4[[#This Row],[Comparisions]]/Table4[[#This Row],[Size]]</f>
        <v>2109.4569411764705</v>
      </c>
      <c r="Q89">
        <f>Table4[[#This Row],[Swaps]]/Table4[[#This Row],[Comparisions]]</f>
        <v>0.99952594434118092</v>
      </c>
      <c r="S89" t="s">
        <v>7</v>
      </c>
      <c r="T89">
        <v>8500</v>
      </c>
      <c r="U89">
        <v>323145</v>
      </c>
      <c r="V89">
        <v>103465</v>
      </c>
      <c r="W89">
        <v>800800</v>
      </c>
      <c r="X89">
        <f>Table5[[#This Row],[Comparisions]]/Table5[[#This Row],[Size]]</f>
        <v>38.01705882352941</v>
      </c>
      <c r="Y89">
        <f>Table5[[#This Row],[Swaps]]/Table5[[#This Row],[Size]]</f>
        <v>12.17235294117647</v>
      </c>
      <c r="AA89" t="s">
        <v>8</v>
      </c>
      <c r="AB89">
        <v>8500</v>
      </c>
      <c r="AC89">
        <v>137659</v>
      </c>
      <c r="AD89">
        <v>71742</v>
      </c>
      <c r="AE89">
        <v>530400</v>
      </c>
      <c r="AF89">
        <f>Table6[[#This Row],[Comparisions]]/Table6[[#This Row],[Size]]</f>
        <v>16.195176470588237</v>
      </c>
      <c r="AG89">
        <f>Table6[[#This Row],[Swaps]]/Table6[[#This Row],[Size]]</f>
        <v>8.4402352941176471</v>
      </c>
    </row>
    <row r="90" spans="3:33" x14ac:dyDescent="0.25">
      <c r="C90" t="s">
        <v>5</v>
      </c>
      <c r="D90">
        <v>8600</v>
      </c>
      <c r="E90">
        <v>36984300</v>
      </c>
      <c r="F90">
        <v>8599</v>
      </c>
      <c r="G90">
        <v>33087500</v>
      </c>
      <c r="H90">
        <f>Table3[[#This Row],[Comparisions]]/Table3[[#This Row],[Size]]</f>
        <v>4300.5</v>
      </c>
      <c r="I90">
        <f>Table3[[#This Row],[Swaps]]/Table3[[#This Row],[Size]]</f>
        <v>0.99988372093023259</v>
      </c>
      <c r="K90" t="s">
        <v>6</v>
      </c>
      <c r="L90">
        <v>8600</v>
      </c>
      <c r="M90">
        <v>18417707</v>
      </c>
      <c r="N90">
        <v>18409107</v>
      </c>
      <c r="O90">
        <v>16699000</v>
      </c>
      <c r="P90">
        <f>Table4[[#This Row],[Comparisions]]/Table4[[#This Row],[Size]]</f>
        <v>2141.5938372093024</v>
      </c>
      <c r="Q90">
        <f>Table4[[#This Row],[Swaps]]/Table4[[#This Row],[Comparisions]]</f>
        <v>0.99953305805114612</v>
      </c>
      <c r="S90" t="s">
        <v>7</v>
      </c>
      <c r="T90">
        <v>8600</v>
      </c>
      <c r="U90">
        <v>327537</v>
      </c>
      <c r="V90">
        <v>104879</v>
      </c>
      <c r="W90">
        <v>767800</v>
      </c>
      <c r="X90">
        <f>Table5[[#This Row],[Comparisions]]/Table5[[#This Row],[Size]]</f>
        <v>38.085697674418604</v>
      </c>
      <c r="Y90">
        <f>Table5[[#This Row],[Swaps]]/Table5[[#This Row],[Size]]</f>
        <v>12.195232558139535</v>
      </c>
      <c r="AA90" t="s">
        <v>8</v>
      </c>
      <c r="AB90">
        <v>8600</v>
      </c>
      <c r="AC90">
        <v>134766</v>
      </c>
      <c r="AD90">
        <v>71422</v>
      </c>
      <c r="AE90">
        <v>507800</v>
      </c>
      <c r="AF90">
        <f>Table6[[#This Row],[Comparisions]]/Table6[[#This Row],[Size]]</f>
        <v>15.67046511627907</v>
      </c>
      <c r="AG90">
        <f>Table6[[#This Row],[Swaps]]/Table6[[#This Row],[Size]]</f>
        <v>8.3048837209302331</v>
      </c>
    </row>
    <row r="91" spans="3:33" x14ac:dyDescent="0.25">
      <c r="C91" t="s">
        <v>5</v>
      </c>
      <c r="D91">
        <v>8700</v>
      </c>
      <c r="E91">
        <v>37849350</v>
      </c>
      <c r="F91">
        <v>8699</v>
      </c>
      <c r="G91">
        <v>33240700</v>
      </c>
      <c r="H91">
        <f>Table3[[#This Row],[Comparisions]]/Table3[[#This Row],[Size]]</f>
        <v>4350.5</v>
      </c>
      <c r="I91">
        <f>Table3[[#This Row],[Swaps]]/Table3[[#This Row],[Size]]</f>
        <v>0.99988505747126433</v>
      </c>
      <c r="K91" t="s">
        <v>6</v>
      </c>
      <c r="L91">
        <v>8700</v>
      </c>
      <c r="M91">
        <v>18924790</v>
      </c>
      <c r="N91">
        <v>18916090</v>
      </c>
      <c r="O91">
        <v>17353600</v>
      </c>
      <c r="P91">
        <f>Table4[[#This Row],[Comparisions]]/Table4[[#This Row],[Size]]</f>
        <v>2175.2632183908045</v>
      </c>
      <c r="Q91">
        <f>Table4[[#This Row],[Swaps]]/Table4[[#This Row],[Comparisions]]</f>
        <v>0.99954028551968077</v>
      </c>
      <c r="S91" t="s">
        <v>7</v>
      </c>
      <c r="T91">
        <v>8700</v>
      </c>
      <c r="U91">
        <v>331464</v>
      </c>
      <c r="V91">
        <v>106138</v>
      </c>
      <c r="W91">
        <v>915200</v>
      </c>
      <c r="X91">
        <f>Table5[[#This Row],[Comparisions]]/Table5[[#This Row],[Size]]</f>
        <v>38.099310344827586</v>
      </c>
      <c r="Y91">
        <f>Table5[[#This Row],[Swaps]]/Table5[[#This Row],[Size]]</f>
        <v>12.199770114942529</v>
      </c>
      <c r="AA91" t="s">
        <v>8</v>
      </c>
      <c r="AB91">
        <v>8700</v>
      </c>
      <c r="AC91">
        <v>129851</v>
      </c>
      <c r="AD91">
        <v>68644</v>
      </c>
      <c r="AE91">
        <v>505500</v>
      </c>
      <c r="AF91">
        <f>Table6[[#This Row],[Comparisions]]/Table6[[#This Row],[Size]]</f>
        <v>14.925402298850575</v>
      </c>
      <c r="AG91">
        <f>Table6[[#This Row],[Swaps]]/Table6[[#This Row],[Size]]</f>
        <v>7.8901149425287356</v>
      </c>
    </row>
    <row r="92" spans="3:33" x14ac:dyDescent="0.25">
      <c r="C92" t="s">
        <v>5</v>
      </c>
      <c r="D92">
        <v>8800</v>
      </c>
      <c r="E92">
        <v>38724400</v>
      </c>
      <c r="F92">
        <v>8799</v>
      </c>
      <c r="G92">
        <v>34704500</v>
      </c>
      <c r="H92">
        <f>Table3[[#This Row],[Comparisions]]/Table3[[#This Row],[Size]]</f>
        <v>4400.5</v>
      </c>
      <c r="I92">
        <f>Table3[[#This Row],[Swaps]]/Table3[[#This Row],[Size]]</f>
        <v>0.99988636363636363</v>
      </c>
      <c r="K92" t="s">
        <v>6</v>
      </c>
      <c r="L92">
        <v>8800</v>
      </c>
      <c r="M92">
        <v>19513915</v>
      </c>
      <c r="N92">
        <v>19505115</v>
      </c>
      <c r="O92">
        <v>18280500</v>
      </c>
      <c r="P92">
        <f>Table4[[#This Row],[Comparisions]]/Table4[[#This Row],[Size]]</f>
        <v>2217.4903409090907</v>
      </c>
      <c r="Q92">
        <f>Table4[[#This Row],[Swaps]]/Table4[[#This Row],[Comparisions]]</f>
        <v>0.99954903974932763</v>
      </c>
      <c r="S92" t="s">
        <v>7</v>
      </c>
      <c r="T92">
        <v>8800</v>
      </c>
      <c r="U92">
        <v>336162</v>
      </c>
      <c r="V92">
        <v>107654</v>
      </c>
      <c r="W92">
        <v>905900</v>
      </c>
      <c r="X92">
        <f>Table5[[#This Row],[Comparisions]]/Table5[[#This Row],[Size]]</f>
        <v>38.200227272727275</v>
      </c>
      <c r="Y92">
        <f>Table5[[#This Row],[Swaps]]/Table5[[#This Row],[Size]]</f>
        <v>12.233409090909092</v>
      </c>
      <c r="AA92" t="s">
        <v>8</v>
      </c>
      <c r="AB92">
        <v>8800</v>
      </c>
      <c r="AC92">
        <v>132523</v>
      </c>
      <c r="AD92">
        <v>64538</v>
      </c>
      <c r="AE92">
        <v>497500</v>
      </c>
      <c r="AF92">
        <f>Table6[[#This Row],[Comparisions]]/Table6[[#This Row],[Size]]</f>
        <v>15.059431818181817</v>
      </c>
      <c r="AG92">
        <f>Table6[[#This Row],[Swaps]]/Table6[[#This Row],[Size]]</f>
        <v>7.3338636363636365</v>
      </c>
    </row>
    <row r="93" spans="3:33" x14ac:dyDescent="0.25">
      <c r="C93" t="s">
        <v>5</v>
      </c>
      <c r="D93">
        <v>8900</v>
      </c>
      <c r="E93">
        <v>39609450</v>
      </c>
      <c r="F93">
        <v>8899</v>
      </c>
      <c r="G93">
        <v>37983000</v>
      </c>
      <c r="H93">
        <f>Table3[[#This Row],[Comparisions]]/Table3[[#This Row],[Size]]</f>
        <v>4450.5</v>
      </c>
      <c r="I93">
        <f>Table3[[#This Row],[Swaps]]/Table3[[#This Row],[Size]]</f>
        <v>0.99988764044943823</v>
      </c>
      <c r="K93" t="s">
        <v>6</v>
      </c>
      <c r="L93">
        <v>8900</v>
      </c>
      <c r="M93">
        <v>19696016</v>
      </c>
      <c r="N93">
        <v>19687116</v>
      </c>
      <c r="O93">
        <v>18093200</v>
      </c>
      <c r="P93">
        <f>Table4[[#This Row],[Comparisions]]/Table4[[#This Row],[Size]]</f>
        <v>2213.0355056179774</v>
      </c>
      <c r="Q93">
        <f>Table4[[#This Row],[Swaps]]/Table4[[#This Row],[Comparisions]]</f>
        <v>0.99954813196739889</v>
      </c>
      <c r="S93" t="s">
        <v>7</v>
      </c>
      <c r="T93">
        <v>8900</v>
      </c>
      <c r="U93">
        <v>340215</v>
      </c>
      <c r="V93">
        <v>108955</v>
      </c>
      <c r="W93">
        <v>891100</v>
      </c>
      <c r="X93">
        <f>Table5[[#This Row],[Comparisions]]/Table5[[#This Row],[Size]]</f>
        <v>38.226404494382024</v>
      </c>
      <c r="Y93">
        <f>Table5[[#This Row],[Swaps]]/Table5[[#This Row],[Size]]</f>
        <v>12.242134831460675</v>
      </c>
      <c r="AA93" t="s">
        <v>8</v>
      </c>
      <c r="AB93">
        <v>8900</v>
      </c>
      <c r="AC93">
        <v>141842</v>
      </c>
      <c r="AD93">
        <v>76319</v>
      </c>
      <c r="AE93">
        <v>789100</v>
      </c>
      <c r="AF93">
        <f>Table6[[#This Row],[Comparisions]]/Table6[[#This Row],[Size]]</f>
        <v>15.937303370786516</v>
      </c>
      <c r="AG93">
        <f>Table6[[#This Row],[Swaps]]/Table6[[#This Row],[Size]]</f>
        <v>8.5751685393258423</v>
      </c>
    </row>
    <row r="94" spans="3:33" x14ac:dyDescent="0.25">
      <c r="C94" t="s">
        <v>5</v>
      </c>
      <c r="D94">
        <v>9000</v>
      </c>
      <c r="E94">
        <v>40504500</v>
      </c>
      <c r="F94">
        <v>8999</v>
      </c>
      <c r="G94">
        <v>36897800</v>
      </c>
      <c r="H94">
        <f>Table3[[#This Row],[Comparisions]]/Table3[[#This Row],[Size]]</f>
        <v>4500.5</v>
      </c>
      <c r="I94">
        <f>Table3[[#This Row],[Swaps]]/Table3[[#This Row],[Size]]</f>
        <v>0.99988888888888894</v>
      </c>
      <c r="K94" t="s">
        <v>6</v>
      </c>
      <c r="L94">
        <v>9000</v>
      </c>
      <c r="M94">
        <v>20171459</v>
      </c>
      <c r="N94">
        <v>20162459</v>
      </c>
      <c r="O94">
        <v>18359300</v>
      </c>
      <c r="P94">
        <f>Table4[[#This Row],[Comparisions]]/Table4[[#This Row],[Size]]</f>
        <v>2241.2732222222221</v>
      </c>
      <c r="Q94">
        <f>Table4[[#This Row],[Swaps]]/Table4[[#This Row],[Comparisions]]</f>
        <v>0.99955382503566048</v>
      </c>
      <c r="S94" t="s">
        <v>7</v>
      </c>
      <c r="T94">
        <v>9000</v>
      </c>
      <c r="U94">
        <v>343998</v>
      </c>
      <c r="V94">
        <v>110166</v>
      </c>
      <c r="W94">
        <v>862300</v>
      </c>
      <c r="X94">
        <f>Table5[[#This Row],[Comparisions]]/Table5[[#This Row],[Size]]</f>
        <v>38.222000000000001</v>
      </c>
      <c r="Y94">
        <f>Table5[[#This Row],[Swaps]]/Table5[[#This Row],[Size]]</f>
        <v>12.240666666666666</v>
      </c>
      <c r="AA94" t="s">
        <v>8</v>
      </c>
      <c r="AB94">
        <v>9000</v>
      </c>
      <c r="AC94">
        <v>137640</v>
      </c>
      <c r="AD94">
        <v>67993</v>
      </c>
      <c r="AE94">
        <v>519500</v>
      </c>
      <c r="AF94">
        <f>Table6[[#This Row],[Comparisions]]/Table6[[#This Row],[Size]]</f>
        <v>15.293333333333333</v>
      </c>
      <c r="AG94">
        <f>Table6[[#This Row],[Swaps]]/Table6[[#This Row],[Size]]</f>
        <v>7.5547777777777778</v>
      </c>
    </row>
    <row r="95" spans="3:33" x14ac:dyDescent="0.25">
      <c r="C95" t="s">
        <v>5</v>
      </c>
      <c r="D95">
        <v>9100</v>
      </c>
      <c r="E95">
        <v>41409550</v>
      </c>
      <c r="F95">
        <v>9099</v>
      </c>
      <c r="G95">
        <v>36271300</v>
      </c>
      <c r="H95">
        <f>Table3[[#This Row],[Comparisions]]/Table3[[#This Row],[Size]]</f>
        <v>4550.5</v>
      </c>
      <c r="I95">
        <f>Table3[[#This Row],[Swaps]]/Table3[[#This Row],[Size]]</f>
        <v>0.99989010989010985</v>
      </c>
      <c r="K95" t="s">
        <v>6</v>
      </c>
      <c r="L95">
        <v>9100</v>
      </c>
      <c r="M95">
        <v>20259475</v>
      </c>
      <c r="N95">
        <v>20250375</v>
      </c>
      <c r="O95">
        <v>18458000</v>
      </c>
      <c r="P95">
        <f>Table4[[#This Row],[Comparisions]]/Table4[[#This Row],[Size]]</f>
        <v>2226.315934065934</v>
      </c>
      <c r="Q95">
        <f>Table4[[#This Row],[Swaps]]/Table4[[#This Row],[Comparisions]]</f>
        <v>0.99955082745234025</v>
      </c>
      <c r="S95" t="s">
        <v>7</v>
      </c>
      <c r="T95">
        <v>9100</v>
      </c>
      <c r="U95">
        <v>348459</v>
      </c>
      <c r="V95">
        <v>111603</v>
      </c>
      <c r="W95">
        <v>834600</v>
      </c>
      <c r="X95">
        <f>Table5[[#This Row],[Comparisions]]/Table5[[#This Row],[Size]]</f>
        <v>38.292197802197805</v>
      </c>
      <c r="Y95">
        <f>Table5[[#This Row],[Swaps]]/Table5[[#This Row],[Size]]</f>
        <v>12.264065934065934</v>
      </c>
      <c r="AA95" t="s">
        <v>8</v>
      </c>
      <c r="AB95">
        <v>9100</v>
      </c>
      <c r="AC95">
        <v>138816</v>
      </c>
      <c r="AD95">
        <v>70524</v>
      </c>
      <c r="AE95">
        <v>662200</v>
      </c>
      <c r="AF95">
        <f>Table6[[#This Row],[Comparisions]]/Table6[[#This Row],[Size]]</f>
        <v>15.254505494505494</v>
      </c>
      <c r="AG95">
        <f>Table6[[#This Row],[Swaps]]/Table6[[#This Row],[Size]]</f>
        <v>7.7498901098901101</v>
      </c>
    </row>
    <row r="96" spans="3:33" x14ac:dyDescent="0.25">
      <c r="C96" t="s">
        <v>5</v>
      </c>
      <c r="D96">
        <v>9200</v>
      </c>
      <c r="E96">
        <v>42324600</v>
      </c>
      <c r="F96">
        <v>9199</v>
      </c>
      <c r="G96">
        <v>54727900</v>
      </c>
      <c r="H96">
        <f>Table3[[#This Row],[Comparisions]]/Table3[[#This Row],[Size]]</f>
        <v>4600.5</v>
      </c>
      <c r="I96">
        <f>Table3[[#This Row],[Swaps]]/Table3[[#This Row],[Size]]</f>
        <v>0.99989130434782614</v>
      </c>
      <c r="K96" t="s">
        <v>6</v>
      </c>
      <c r="L96">
        <v>9200</v>
      </c>
      <c r="M96">
        <v>21392208</v>
      </c>
      <c r="N96">
        <v>21383008</v>
      </c>
      <c r="O96">
        <v>20193500</v>
      </c>
      <c r="P96">
        <f>Table4[[#This Row],[Comparisions]]/Table4[[#This Row],[Size]]</f>
        <v>2325.2399999999998</v>
      </c>
      <c r="Q96">
        <f>Table4[[#This Row],[Swaps]]/Table4[[#This Row],[Comparisions]]</f>
        <v>0.99956993686673201</v>
      </c>
      <c r="S96" t="s">
        <v>7</v>
      </c>
      <c r="T96">
        <v>9200</v>
      </c>
      <c r="U96">
        <v>352947</v>
      </c>
      <c r="V96">
        <v>113049</v>
      </c>
      <c r="W96">
        <v>1386700</v>
      </c>
      <c r="X96">
        <f>Table5[[#This Row],[Comparisions]]/Table5[[#This Row],[Size]]</f>
        <v>38.36380434782609</v>
      </c>
      <c r="Y96">
        <f>Table5[[#This Row],[Swaps]]/Table5[[#This Row],[Size]]</f>
        <v>12.287934782608696</v>
      </c>
      <c r="AA96" t="s">
        <v>8</v>
      </c>
      <c r="AB96">
        <v>9200</v>
      </c>
      <c r="AC96">
        <v>146629</v>
      </c>
      <c r="AD96">
        <v>80894</v>
      </c>
      <c r="AE96">
        <v>533300</v>
      </c>
      <c r="AF96">
        <f>Table6[[#This Row],[Comparisions]]/Table6[[#This Row],[Size]]</f>
        <v>15.937934782608696</v>
      </c>
      <c r="AG96">
        <f>Table6[[#This Row],[Swaps]]/Table6[[#This Row],[Size]]</f>
        <v>8.7928260869565218</v>
      </c>
    </row>
    <row r="97" spans="3:33" x14ac:dyDescent="0.25">
      <c r="C97" t="s">
        <v>5</v>
      </c>
      <c r="D97">
        <v>9300</v>
      </c>
      <c r="E97">
        <v>43249650</v>
      </c>
      <c r="F97">
        <v>9299</v>
      </c>
      <c r="G97">
        <v>42607000</v>
      </c>
      <c r="H97">
        <f>Table3[[#This Row],[Comparisions]]/Table3[[#This Row],[Size]]</f>
        <v>4650.5</v>
      </c>
      <c r="I97">
        <f>Table3[[#This Row],[Swaps]]/Table3[[#This Row],[Size]]</f>
        <v>0.99989247311827956</v>
      </c>
      <c r="K97" t="s">
        <v>6</v>
      </c>
      <c r="L97">
        <v>9300</v>
      </c>
      <c r="M97">
        <v>21496140</v>
      </c>
      <c r="N97">
        <v>21486840</v>
      </c>
      <c r="O97">
        <v>19584600</v>
      </c>
      <c r="P97">
        <f>Table4[[#This Row],[Comparisions]]/Table4[[#This Row],[Size]]</f>
        <v>2311.4129032258065</v>
      </c>
      <c r="Q97">
        <f>Table4[[#This Row],[Swaps]]/Table4[[#This Row],[Comparisions]]</f>
        <v>0.99956736418724479</v>
      </c>
      <c r="S97" t="s">
        <v>7</v>
      </c>
      <c r="T97">
        <v>9300</v>
      </c>
      <c r="U97">
        <v>357483</v>
      </c>
      <c r="V97">
        <v>114511</v>
      </c>
      <c r="W97">
        <v>919900</v>
      </c>
      <c r="X97">
        <f>Table5[[#This Row],[Comparisions]]/Table5[[#This Row],[Size]]</f>
        <v>38.439032258064515</v>
      </c>
      <c r="Y97">
        <f>Table5[[#This Row],[Swaps]]/Table5[[#This Row],[Size]]</f>
        <v>12.313010752688172</v>
      </c>
      <c r="AA97" t="s">
        <v>8</v>
      </c>
      <c r="AB97">
        <v>9300</v>
      </c>
      <c r="AC97">
        <v>152134</v>
      </c>
      <c r="AD97">
        <v>80802</v>
      </c>
      <c r="AE97">
        <v>532800</v>
      </c>
      <c r="AF97">
        <f>Table6[[#This Row],[Comparisions]]/Table6[[#This Row],[Size]]</f>
        <v>16.358494623655915</v>
      </c>
      <c r="AG97">
        <f>Table6[[#This Row],[Swaps]]/Table6[[#This Row],[Size]]</f>
        <v>8.6883870967741927</v>
      </c>
    </row>
    <row r="98" spans="3:33" x14ac:dyDescent="0.25">
      <c r="C98" t="s">
        <v>5</v>
      </c>
      <c r="D98">
        <v>9400</v>
      </c>
      <c r="E98">
        <v>44184700</v>
      </c>
      <c r="F98">
        <v>9399</v>
      </c>
      <c r="G98">
        <v>39548200</v>
      </c>
      <c r="H98">
        <f>Table3[[#This Row],[Comparisions]]/Table3[[#This Row],[Size]]</f>
        <v>4700.5</v>
      </c>
      <c r="I98">
        <f>Table3[[#This Row],[Swaps]]/Table3[[#This Row],[Size]]</f>
        <v>0.99989361702127655</v>
      </c>
      <c r="K98" t="s">
        <v>6</v>
      </c>
      <c r="L98">
        <v>9400</v>
      </c>
      <c r="M98">
        <v>22218604</v>
      </c>
      <c r="N98">
        <v>22209204</v>
      </c>
      <c r="O98">
        <v>20793800</v>
      </c>
      <c r="P98">
        <f>Table4[[#This Row],[Comparisions]]/Table4[[#This Row],[Size]]</f>
        <v>2363.6812765957447</v>
      </c>
      <c r="Q98">
        <f>Table4[[#This Row],[Swaps]]/Table4[[#This Row],[Comparisions]]</f>
        <v>0.99957693111592427</v>
      </c>
      <c r="S98" t="s">
        <v>7</v>
      </c>
      <c r="T98">
        <v>9400</v>
      </c>
      <c r="U98">
        <v>361560</v>
      </c>
      <c r="V98">
        <v>115820</v>
      </c>
      <c r="W98">
        <v>871600</v>
      </c>
      <c r="X98">
        <f>Table5[[#This Row],[Comparisions]]/Table5[[#This Row],[Size]]</f>
        <v>38.46382978723404</v>
      </c>
      <c r="Y98">
        <f>Table5[[#This Row],[Swaps]]/Table5[[#This Row],[Size]]</f>
        <v>12.321276595744681</v>
      </c>
      <c r="AA98" t="s">
        <v>8</v>
      </c>
      <c r="AB98">
        <v>9400</v>
      </c>
      <c r="AC98">
        <v>163181</v>
      </c>
      <c r="AD98">
        <v>80773</v>
      </c>
      <c r="AE98">
        <v>652700</v>
      </c>
      <c r="AF98">
        <f>Table6[[#This Row],[Comparisions]]/Table6[[#This Row],[Size]]</f>
        <v>17.359680851063828</v>
      </c>
      <c r="AG98">
        <f>Table6[[#This Row],[Swaps]]/Table6[[#This Row],[Size]]</f>
        <v>8.5928723404255312</v>
      </c>
    </row>
    <row r="99" spans="3:33" x14ac:dyDescent="0.25">
      <c r="C99" t="s">
        <v>5</v>
      </c>
      <c r="D99">
        <v>9500</v>
      </c>
      <c r="E99">
        <v>45129750</v>
      </c>
      <c r="F99">
        <v>9499</v>
      </c>
      <c r="G99">
        <v>40112700</v>
      </c>
      <c r="H99">
        <f>Table3[[#This Row],[Comparisions]]/Table3[[#This Row],[Size]]</f>
        <v>4750.5</v>
      </c>
      <c r="I99">
        <f>Table3[[#This Row],[Swaps]]/Table3[[#This Row],[Size]]</f>
        <v>0.99989473684210528</v>
      </c>
      <c r="K99" t="s">
        <v>6</v>
      </c>
      <c r="L99">
        <v>9500</v>
      </c>
      <c r="M99">
        <v>22574446</v>
      </c>
      <c r="N99">
        <v>22564946</v>
      </c>
      <c r="O99">
        <v>21545800</v>
      </c>
      <c r="P99">
        <f>Table4[[#This Row],[Comparisions]]/Table4[[#This Row],[Size]]</f>
        <v>2376.2574736842107</v>
      </c>
      <c r="Q99">
        <f>Table4[[#This Row],[Swaps]]/Table4[[#This Row],[Comparisions]]</f>
        <v>0.99957917018207221</v>
      </c>
      <c r="S99" t="s">
        <v>7</v>
      </c>
      <c r="T99">
        <v>9500</v>
      </c>
      <c r="U99">
        <v>365637</v>
      </c>
      <c r="V99">
        <v>117129</v>
      </c>
      <c r="W99">
        <v>896700</v>
      </c>
      <c r="X99">
        <f>Table5[[#This Row],[Comparisions]]/Table5[[#This Row],[Size]]</f>
        <v>38.488105263157898</v>
      </c>
      <c r="Y99">
        <f>Table5[[#This Row],[Swaps]]/Table5[[#This Row],[Size]]</f>
        <v>12.329368421052632</v>
      </c>
      <c r="AA99" t="s">
        <v>8</v>
      </c>
      <c r="AB99">
        <v>9500</v>
      </c>
      <c r="AC99">
        <v>144989</v>
      </c>
      <c r="AD99">
        <v>73229</v>
      </c>
      <c r="AE99">
        <v>546100</v>
      </c>
      <c r="AF99">
        <f>Table6[[#This Row],[Comparisions]]/Table6[[#This Row],[Size]]</f>
        <v>15.262</v>
      </c>
      <c r="AG99">
        <f>Table6[[#This Row],[Swaps]]/Table6[[#This Row],[Size]]</f>
        <v>7.7083157894736845</v>
      </c>
    </row>
    <row r="100" spans="3:33" x14ac:dyDescent="0.25">
      <c r="C100" t="s">
        <v>5</v>
      </c>
      <c r="D100">
        <v>9600</v>
      </c>
      <c r="E100">
        <v>46084800</v>
      </c>
      <c r="F100">
        <v>9599</v>
      </c>
      <c r="G100">
        <v>42433000</v>
      </c>
      <c r="H100">
        <f>Table3[[#This Row],[Comparisions]]/Table3[[#This Row],[Size]]</f>
        <v>4800.5</v>
      </c>
      <c r="I100">
        <f>Table3[[#This Row],[Swaps]]/Table3[[#This Row],[Size]]</f>
        <v>0.99989583333333332</v>
      </c>
      <c r="K100" t="s">
        <v>6</v>
      </c>
      <c r="L100">
        <v>9600</v>
      </c>
      <c r="M100">
        <v>23058374</v>
      </c>
      <c r="N100">
        <v>23048774</v>
      </c>
      <c r="O100">
        <v>21612200</v>
      </c>
      <c r="P100">
        <f>Table4[[#This Row],[Comparisions]]/Table4[[#This Row],[Size]]</f>
        <v>2401.9139583333335</v>
      </c>
      <c r="Q100">
        <f>Table4[[#This Row],[Swaps]]/Table4[[#This Row],[Comparisions]]</f>
        <v>0.99958366535298626</v>
      </c>
      <c r="S100" t="s">
        <v>7</v>
      </c>
      <c r="T100">
        <v>9600</v>
      </c>
      <c r="U100">
        <v>370086</v>
      </c>
      <c r="V100">
        <v>118562</v>
      </c>
      <c r="W100">
        <v>1368000</v>
      </c>
      <c r="X100">
        <f>Table5[[#This Row],[Comparisions]]/Table5[[#This Row],[Size]]</f>
        <v>38.550624999999997</v>
      </c>
      <c r="Y100">
        <f>Table5[[#This Row],[Swaps]]/Table5[[#This Row],[Size]]</f>
        <v>12.350208333333333</v>
      </c>
      <c r="AA100" t="s">
        <v>8</v>
      </c>
      <c r="AB100">
        <v>9600</v>
      </c>
      <c r="AC100">
        <v>147838</v>
      </c>
      <c r="AD100">
        <v>82197</v>
      </c>
      <c r="AE100">
        <v>558300</v>
      </c>
      <c r="AF100">
        <f>Table6[[#This Row],[Comparisions]]/Table6[[#This Row],[Size]]</f>
        <v>15.399791666666667</v>
      </c>
      <c r="AG100">
        <f>Table6[[#This Row],[Swaps]]/Table6[[#This Row],[Size]]</f>
        <v>8.5621875000000003</v>
      </c>
    </row>
    <row r="101" spans="3:33" x14ac:dyDescent="0.25">
      <c r="C101" t="s">
        <v>5</v>
      </c>
      <c r="D101">
        <v>9700</v>
      </c>
      <c r="E101">
        <v>47049850</v>
      </c>
      <c r="F101">
        <v>9699</v>
      </c>
      <c r="G101">
        <v>43673100</v>
      </c>
      <c r="H101">
        <f>Table3[[#This Row],[Comparisions]]/Table3[[#This Row],[Size]]</f>
        <v>4850.5</v>
      </c>
      <c r="I101">
        <f>Table3[[#This Row],[Swaps]]/Table3[[#This Row],[Size]]</f>
        <v>0.99989690721649482</v>
      </c>
      <c r="K101" t="s">
        <v>6</v>
      </c>
      <c r="L101">
        <v>9700</v>
      </c>
      <c r="M101">
        <v>23716908</v>
      </c>
      <c r="N101">
        <v>23707208</v>
      </c>
      <c r="O101">
        <v>24146500</v>
      </c>
      <c r="P101">
        <f>Table4[[#This Row],[Comparisions]]/Table4[[#This Row],[Size]]</f>
        <v>2445.04206185567</v>
      </c>
      <c r="Q101">
        <f>Table4[[#This Row],[Swaps]]/Table4[[#This Row],[Comparisions]]</f>
        <v>0.99959100908094767</v>
      </c>
      <c r="S101" t="s">
        <v>7</v>
      </c>
      <c r="T101">
        <v>9700</v>
      </c>
      <c r="U101">
        <v>374865</v>
      </c>
      <c r="V101">
        <v>120105</v>
      </c>
      <c r="W101">
        <v>880000</v>
      </c>
      <c r="X101">
        <f>Table5[[#This Row],[Comparisions]]/Table5[[#This Row],[Size]]</f>
        <v>38.645876288659792</v>
      </c>
      <c r="Y101">
        <f>Table5[[#This Row],[Swaps]]/Table5[[#This Row],[Size]]</f>
        <v>12.381958762886597</v>
      </c>
      <c r="AA101" t="s">
        <v>8</v>
      </c>
      <c r="AB101">
        <v>9700</v>
      </c>
      <c r="AC101">
        <v>166178</v>
      </c>
      <c r="AD101">
        <v>80570</v>
      </c>
      <c r="AE101">
        <v>560200</v>
      </c>
      <c r="AF101">
        <f>Table6[[#This Row],[Comparisions]]/Table6[[#This Row],[Size]]</f>
        <v>17.131752577319588</v>
      </c>
      <c r="AG101">
        <f>Table6[[#This Row],[Swaps]]/Table6[[#This Row],[Size]]</f>
        <v>8.30618556701031</v>
      </c>
    </row>
    <row r="102" spans="3:33" x14ac:dyDescent="0.25">
      <c r="C102" t="s">
        <v>5</v>
      </c>
      <c r="D102">
        <v>9800</v>
      </c>
      <c r="E102">
        <v>48024900</v>
      </c>
      <c r="F102">
        <v>9799</v>
      </c>
      <c r="G102">
        <v>42805200</v>
      </c>
      <c r="H102">
        <f>Table3[[#This Row],[Comparisions]]/Table3[[#This Row],[Size]]</f>
        <v>4900.5</v>
      </c>
      <c r="I102">
        <f>Table3[[#This Row],[Swaps]]/Table3[[#This Row],[Size]]</f>
        <v>0.99989795918367352</v>
      </c>
      <c r="K102" t="s">
        <v>6</v>
      </c>
      <c r="L102">
        <v>9800</v>
      </c>
      <c r="M102">
        <v>24094593</v>
      </c>
      <c r="N102">
        <v>24084793</v>
      </c>
      <c r="O102">
        <v>24116000</v>
      </c>
      <c r="P102">
        <f>Table4[[#This Row],[Comparisions]]/Table4[[#This Row],[Size]]</f>
        <v>2458.6319387755102</v>
      </c>
      <c r="Q102">
        <f>Table4[[#This Row],[Swaps]]/Table4[[#This Row],[Comparisions]]</f>
        <v>0.99959326974313278</v>
      </c>
      <c r="S102" t="s">
        <v>7</v>
      </c>
      <c r="T102">
        <v>9800</v>
      </c>
      <c r="U102">
        <v>379056</v>
      </c>
      <c r="V102">
        <v>121452</v>
      </c>
      <c r="W102">
        <v>899100</v>
      </c>
      <c r="X102">
        <f>Table5[[#This Row],[Comparisions]]/Table5[[#This Row],[Size]]</f>
        <v>38.679183673469389</v>
      </c>
      <c r="Y102">
        <f>Table5[[#This Row],[Swaps]]/Table5[[#This Row],[Size]]</f>
        <v>12.393061224489795</v>
      </c>
      <c r="AA102" t="s">
        <v>8</v>
      </c>
      <c r="AB102">
        <v>9800</v>
      </c>
      <c r="AC102">
        <v>154923</v>
      </c>
      <c r="AD102">
        <v>76965</v>
      </c>
      <c r="AE102">
        <v>562800</v>
      </c>
      <c r="AF102">
        <f>Table6[[#This Row],[Comparisions]]/Table6[[#This Row],[Size]]</f>
        <v>15.808469387755101</v>
      </c>
      <c r="AG102">
        <f>Table6[[#This Row],[Swaps]]/Table6[[#This Row],[Size]]</f>
        <v>7.8535714285714286</v>
      </c>
    </row>
    <row r="103" spans="3:33" x14ac:dyDescent="0.25">
      <c r="C103" t="s">
        <v>5</v>
      </c>
      <c r="D103">
        <v>9900</v>
      </c>
      <c r="E103">
        <v>49009950</v>
      </c>
      <c r="F103">
        <v>9899</v>
      </c>
      <c r="G103">
        <v>41650000</v>
      </c>
      <c r="H103">
        <f>Table3[[#This Row],[Comparisions]]/Table3[[#This Row],[Size]]</f>
        <v>4950.5</v>
      </c>
      <c r="I103">
        <f>Table3[[#This Row],[Swaps]]/Table3[[#This Row],[Size]]</f>
        <v>0.99989898989898995</v>
      </c>
      <c r="K103" t="s">
        <v>6</v>
      </c>
      <c r="L103">
        <v>9900</v>
      </c>
      <c r="M103">
        <v>24316169</v>
      </c>
      <c r="N103">
        <v>24306269</v>
      </c>
      <c r="O103">
        <v>22915900</v>
      </c>
      <c r="P103">
        <f>Table4[[#This Row],[Comparisions]]/Table4[[#This Row],[Size]]</f>
        <v>2456.1786868686868</v>
      </c>
      <c r="Q103">
        <f>Table4[[#This Row],[Swaps]]/Table4[[#This Row],[Comparisions]]</f>
        <v>0.99959286349753529</v>
      </c>
      <c r="S103" t="s">
        <v>7</v>
      </c>
      <c r="T103">
        <v>9900</v>
      </c>
      <c r="U103">
        <v>383154</v>
      </c>
      <c r="V103">
        <v>122768</v>
      </c>
      <c r="W103">
        <v>931800</v>
      </c>
      <c r="X103">
        <f>Table5[[#This Row],[Comparisions]]/Table5[[#This Row],[Size]]</f>
        <v>38.702424242424243</v>
      </c>
      <c r="Y103">
        <f>Table5[[#This Row],[Swaps]]/Table5[[#This Row],[Size]]</f>
        <v>12.400808080808082</v>
      </c>
      <c r="AA103" t="s">
        <v>8</v>
      </c>
      <c r="AB103">
        <v>9900</v>
      </c>
      <c r="AC103">
        <v>162186</v>
      </c>
      <c r="AD103">
        <v>85164</v>
      </c>
      <c r="AE103">
        <v>576400</v>
      </c>
      <c r="AF103">
        <f>Table6[[#This Row],[Comparisions]]/Table6[[#This Row],[Size]]</f>
        <v>16.382424242424243</v>
      </c>
      <c r="AG103">
        <f>Table6[[#This Row],[Swaps]]/Table6[[#This Row],[Size]]</f>
        <v>8.6024242424242416</v>
      </c>
    </row>
    <row r="104" spans="3:33" x14ac:dyDescent="0.25">
      <c r="C104" t="s">
        <v>5</v>
      </c>
      <c r="D104">
        <v>10000</v>
      </c>
      <c r="E104">
        <v>50005000</v>
      </c>
      <c r="F104">
        <v>9999</v>
      </c>
      <c r="G104">
        <v>42142700</v>
      </c>
      <c r="H104">
        <f>Table3[[#This Row],[Comparisions]]/Table3[[#This Row],[Size]]</f>
        <v>5000.5</v>
      </c>
      <c r="I104">
        <f>Table3[[#This Row],[Swaps]]/Table3[[#This Row],[Size]]</f>
        <v>0.99990000000000001</v>
      </c>
      <c r="K104" t="s">
        <v>6</v>
      </c>
      <c r="L104">
        <v>10000</v>
      </c>
      <c r="M104">
        <v>24934339</v>
      </c>
      <c r="N104">
        <v>24924339</v>
      </c>
      <c r="O104">
        <v>23644500</v>
      </c>
      <c r="P104">
        <f>Table4[[#This Row],[Comparisions]]/Table4[[#This Row],[Size]]</f>
        <v>2493.4339</v>
      </c>
      <c r="Q104">
        <f>Table4[[#This Row],[Swaps]]/Table4[[#This Row],[Comparisions]]</f>
        <v>0.99959894665745896</v>
      </c>
      <c r="S104" t="s">
        <v>7</v>
      </c>
      <c r="T104">
        <v>10000</v>
      </c>
      <c r="U104">
        <v>387975</v>
      </c>
      <c r="V104">
        <v>124325</v>
      </c>
      <c r="W104">
        <v>1246800</v>
      </c>
      <c r="X104">
        <f>Table5[[#This Row],[Comparisions]]/Table5[[#This Row],[Size]]</f>
        <v>38.797499999999999</v>
      </c>
      <c r="Y104">
        <f>Table5[[#This Row],[Swaps]]/Table5[[#This Row],[Size]]</f>
        <v>12.432499999999999</v>
      </c>
      <c r="AA104" t="s">
        <v>8</v>
      </c>
      <c r="AB104">
        <v>10000</v>
      </c>
      <c r="AC104">
        <v>152890</v>
      </c>
      <c r="AD104">
        <v>80822</v>
      </c>
      <c r="AE104">
        <v>596800</v>
      </c>
      <c r="AF104">
        <f>Table6[[#This Row],[Comparisions]]/Table6[[#This Row],[Size]]</f>
        <v>15.289</v>
      </c>
      <c r="AG104">
        <f>Table6[[#This Row],[Swaps]]/Table6[[#This Row],[Size]]</f>
        <v>8.0822000000000003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2019-04-06T20:52:43Z</dcterms:created>
  <dcterms:modified xsi:type="dcterms:W3CDTF">2019-04-07T00:08:57Z</dcterms:modified>
</cp:coreProperties>
</file>