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morozwój\Studia\Semestr 5 WPPT Inf\Formalne\FLTT\244979\"/>
    </mc:Choice>
  </mc:AlternateContent>
  <bookViews>
    <workbookView xWindow="0" yWindow="0" windowWidth="747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8" i="1" l="1"/>
  <c r="F38" i="1"/>
  <c r="C38" i="1"/>
  <c r="D38" i="1"/>
  <c r="E38" i="1"/>
  <c r="G38" i="1"/>
  <c r="H38" i="1"/>
  <c r="I38" i="1"/>
  <c r="J38" i="1"/>
  <c r="K38" i="1"/>
  <c r="L38" i="1"/>
  <c r="M38" i="1"/>
  <c r="N38" i="1"/>
  <c r="O38" i="1"/>
  <c r="P38" i="1"/>
  <c r="Q38" i="1"/>
  <c r="R38" i="1"/>
  <c r="F37" i="1"/>
  <c r="C37" i="1"/>
  <c r="D37" i="1"/>
  <c r="E37" i="1"/>
  <c r="G37" i="1"/>
  <c r="H37" i="1"/>
  <c r="I37" i="1"/>
  <c r="J37" i="1"/>
  <c r="K37" i="1"/>
  <c r="L37" i="1"/>
  <c r="M37" i="1"/>
  <c r="N37" i="1"/>
  <c r="O37" i="1"/>
  <c r="P37" i="1"/>
  <c r="Q37" i="1"/>
  <c r="R37" i="1"/>
  <c r="F36" i="1"/>
  <c r="C36" i="1"/>
  <c r="D36" i="1"/>
  <c r="E36" i="1"/>
  <c r="G36" i="1"/>
  <c r="H36" i="1"/>
  <c r="I36" i="1"/>
  <c r="S36" i="1" s="1"/>
  <c r="J36" i="1"/>
  <c r="K36" i="1"/>
  <c r="L36" i="1"/>
  <c r="M36" i="1"/>
  <c r="N36" i="1"/>
  <c r="O36" i="1"/>
  <c r="P36" i="1"/>
  <c r="Q36" i="1"/>
  <c r="R36" i="1"/>
  <c r="S37" i="1" l="1"/>
  <c r="C35" i="1"/>
  <c r="F35" i="1"/>
  <c r="D35" i="1"/>
  <c r="E35" i="1"/>
  <c r="G35" i="1"/>
  <c r="H35" i="1"/>
  <c r="I35" i="1"/>
  <c r="J35" i="1"/>
  <c r="K35" i="1"/>
  <c r="L35" i="1"/>
  <c r="M35" i="1"/>
  <c r="N35" i="1"/>
  <c r="O35" i="1"/>
  <c r="P35" i="1"/>
  <c r="Q35" i="1"/>
  <c r="R35" i="1"/>
  <c r="F34" i="1"/>
  <c r="C34" i="1"/>
  <c r="D34" i="1"/>
  <c r="E34" i="1"/>
  <c r="G34" i="1"/>
  <c r="H34" i="1"/>
  <c r="I34" i="1"/>
  <c r="J34" i="1"/>
  <c r="K34" i="1"/>
  <c r="L34" i="1"/>
  <c r="M34" i="1"/>
  <c r="N34" i="1"/>
  <c r="O34" i="1"/>
  <c r="P34" i="1"/>
  <c r="Q34" i="1"/>
  <c r="R34" i="1"/>
  <c r="C31" i="1"/>
  <c r="C32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D32" i="1"/>
  <c r="E32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D31" i="1"/>
  <c r="E31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5" i="1" l="1"/>
  <c r="S34" i="1"/>
  <c r="S32" i="1"/>
  <c r="S31" i="1"/>
  <c r="S33" i="1"/>
  <c r="D24" i="1"/>
  <c r="E24" i="1"/>
  <c r="G24" i="1"/>
  <c r="H24" i="1"/>
  <c r="I24" i="1"/>
  <c r="J24" i="1"/>
  <c r="K24" i="1"/>
  <c r="L24" i="1"/>
  <c r="M24" i="1"/>
  <c r="N24" i="1"/>
  <c r="O24" i="1"/>
  <c r="P24" i="1"/>
  <c r="Q24" i="1"/>
  <c r="R24" i="1"/>
  <c r="C30" i="1"/>
  <c r="D30" i="1"/>
  <c r="E30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D25" i="1"/>
  <c r="D26" i="1"/>
  <c r="D27" i="1"/>
  <c r="E25" i="1"/>
  <c r="E26" i="1"/>
  <c r="E27" i="1"/>
  <c r="F26" i="1"/>
  <c r="F27" i="1"/>
  <c r="G25" i="1"/>
  <c r="H25" i="1"/>
  <c r="I25" i="1"/>
  <c r="J25" i="1"/>
  <c r="K25" i="1"/>
  <c r="L25" i="1"/>
  <c r="M25" i="1"/>
  <c r="N25" i="1"/>
  <c r="O25" i="1"/>
  <c r="P25" i="1"/>
  <c r="Q25" i="1"/>
  <c r="G26" i="1"/>
  <c r="H26" i="1"/>
  <c r="I26" i="1"/>
  <c r="J26" i="1"/>
  <c r="K26" i="1"/>
  <c r="L26" i="1"/>
  <c r="M26" i="1"/>
  <c r="N26" i="1"/>
  <c r="O26" i="1"/>
  <c r="P26" i="1"/>
  <c r="Q26" i="1"/>
  <c r="G27" i="1"/>
  <c r="H27" i="1"/>
  <c r="I27" i="1"/>
  <c r="J27" i="1"/>
  <c r="K27" i="1"/>
  <c r="L27" i="1"/>
  <c r="M27" i="1"/>
  <c r="N27" i="1"/>
  <c r="O27" i="1"/>
  <c r="P27" i="1"/>
  <c r="Q27" i="1"/>
  <c r="R25" i="1"/>
  <c r="R26" i="1"/>
  <c r="R27" i="1"/>
  <c r="C29" i="1"/>
  <c r="D29" i="1"/>
  <c r="F29" i="1"/>
  <c r="E29" i="1"/>
  <c r="F28" i="1"/>
  <c r="C28" i="1"/>
  <c r="D28" i="1"/>
  <c r="E28" i="1"/>
  <c r="G29" i="1"/>
  <c r="H29" i="1"/>
  <c r="I29" i="1"/>
  <c r="J29" i="1"/>
  <c r="K29" i="1"/>
  <c r="L29" i="1"/>
  <c r="M29" i="1"/>
  <c r="N29" i="1"/>
  <c r="O29" i="1"/>
  <c r="P29" i="1"/>
  <c r="Q29" i="1"/>
  <c r="R29" i="1"/>
  <c r="H28" i="1"/>
  <c r="I28" i="1"/>
  <c r="J28" i="1"/>
  <c r="K28" i="1"/>
  <c r="L28" i="1"/>
  <c r="M28" i="1"/>
  <c r="N28" i="1"/>
  <c r="O28" i="1"/>
  <c r="P28" i="1"/>
  <c r="Q28" i="1"/>
  <c r="R28" i="1"/>
  <c r="G28" i="1"/>
  <c r="S27" i="1" l="1"/>
  <c r="S28" i="1"/>
  <c r="S26" i="1"/>
  <c r="S25" i="1"/>
  <c r="S29" i="1"/>
  <c r="S30" i="1"/>
</calcChain>
</file>

<file path=xl/sharedStrings.xml><?xml version="1.0" encoding="utf-8"?>
<sst xmlns="http://schemas.openxmlformats.org/spreadsheetml/2006/main" count="105" uniqueCount="75">
  <si>
    <t>00-div-mod</t>
  </si>
  <si>
    <t>0-div-mod</t>
  </si>
  <si>
    <t>1-numbers</t>
  </si>
  <si>
    <t>2-fib</t>
  </si>
  <si>
    <t>Input:</t>
  </si>
  <si>
    <t>3-fib-factorial</t>
  </si>
  <si>
    <t>4-factorial</t>
  </si>
  <si>
    <t>5-tab</t>
  </si>
  <si>
    <t>6-mod-mult</t>
  </si>
  <si>
    <t>8-for</t>
  </si>
  <si>
    <t>9-sort</t>
  </si>
  <si>
    <t>0 0 0</t>
  </si>
  <si>
    <t>1 0 2</t>
  </si>
  <si>
    <t>12 23 34</t>
  </si>
  <si>
    <t>program0</t>
  </si>
  <si>
    <t>program1</t>
  </si>
  <si>
    <t>#1</t>
  </si>
  <si>
    <t>Optymalizacja</t>
  </si>
  <si>
    <t>#2</t>
  </si>
  <si>
    <t>#3</t>
  </si>
  <si>
    <t>#4</t>
  </si>
  <si>
    <t>#5</t>
  </si>
  <si>
    <t>#0</t>
  </si>
  <si>
    <t>program2 #2</t>
  </si>
  <si>
    <t>program2 #1</t>
  </si>
  <si>
    <t>7-loopiii #2</t>
  </si>
  <si>
    <t>7-loopiii #1</t>
  </si>
  <si>
    <t>CZAS ZBITY DO:</t>
  </si>
  <si>
    <t>33 7</t>
  </si>
  <si>
    <t>1 0</t>
  </si>
  <si>
    <t>12345…</t>
  </si>
  <si>
    <t>1, 2, …, 22</t>
  </si>
  <si>
    <t>1, 5x0, 1, 4x0,…</t>
  </si>
  <si>
    <t>857, 14405693</t>
  </si>
  <si>
    <t>3, 4115226301</t>
  </si>
  <si>
    <t>Output:</t>
  </si>
  <si>
    <t>#6</t>
  </si>
  <si>
    <t>2432902008176640000, 6765</t>
  </si>
  <si>
    <t>Overall Improvement</t>
  </si>
  <si>
    <t>507 4379 0</t>
  </si>
  <si>
    <t>#7</t>
  </si>
  <si>
    <t>#8</t>
  </si>
  <si>
    <t>#9</t>
  </si>
  <si>
    <t>#10</t>
  </si>
  <si>
    <t>#11</t>
  </si>
  <si>
    <t>31000, 40900, 2222010</t>
  </si>
  <si>
    <t>broken</t>
  </si>
  <si>
    <t>#8 (One Permanent)</t>
  </si>
  <si>
    <t>#9 (Declar Max Opt)</t>
  </si>
  <si>
    <t>untested</t>
  </si>
  <si>
    <t>#10 Fast +1, -1 + leftovers</t>
  </si>
  <si>
    <t>4, 5, -5, -2, 4, -5, -5,  2</t>
  </si>
  <si>
    <t>1, 0, 0, 0</t>
  </si>
  <si>
    <t>#11 Loop Unrolling</t>
  </si>
  <si>
    <t>31001, 40900, 2222012</t>
  </si>
  <si>
    <t>#12 All and New Tests Pass</t>
  </si>
  <si>
    <t>test1a</t>
  </si>
  <si>
    <t>test1b</t>
  </si>
  <si>
    <t>test1c</t>
  </si>
  <si>
    <t>test1d</t>
  </si>
  <si>
    <t>test3</t>
  </si>
  <si>
    <t>test4</t>
  </si>
  <si>
    <t>test5</t>
  </si>
  <si>
    <t>test0 #2</t>
  </si>
  <si>
    <t>tes0 #3</t>
  </si>
  <si>
    <t>test0 #1</t>
  </si>
  <si>
    <t>0 0 0 0 0 0 0 0</t>
  </si>
  <si>
    <t>, -1, 1, -1, 1…</t>
  </si>
  <si>
    <t>1, -1, 1, 1…</t>
  </si>
  <si>
    <t>1, 2, 3, 4, 5, 2, 3…</t>
  </si>
  <si>
    <t>#12</t>
  </si>
  <si>
    <t>#13 Better Special Val check</t>
  </si>
  <si>
    <t>#13</t>
  </si>
  <si>
    <t>#14 Cheks for Negative Val</t>
  </si>
  <si>
    <t>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</si>
</sst>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 tint="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4"/>
      </patternFill>
    </fill>
  </fills>
  <borders count="3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Border="1"/>
    <xf numFmtId="10" fontId="0" fillId="0" borderId="1" xfId="0" applyNumberFormat="1" applyBorder="1"/>
    <xf numFmtId="10" fontId="0" fillId="0" borderId="2" xfId="0" applyNumberFormat="1" applyBorder="1"/>
    <xf numFmtId="10" fontId="0" fillId="0" borderId="3" xfId="0" applyNumberFormat="1" applyBorder="1"/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10" fontId="1" fillId="0" borderId="14" xfId="0" applyNumberFormat="1" applyFont="1" applyBorder="1"/>
    <xf numFmtId="10" fontId="0" fillId="0" borderId="17" xfId="0" applyNumberFormat="1" applyBorder="1"/>
    <xf numFmtId="10" fontId="0" fillId="0" borderId="18" xfId="0" applyNumberFormat="1" applyBorder="1"/>
    <xf numFmtId="0" fontId="3" fillId="0" borderId="0" xfId="0" applyFont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Fill="1" applyBorder="1" applyAlignment="1">
      <alignment horizontal="right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0" borderId="21" xfId="0" applyBorder="1" applyAlignment="1">
      <alignment horizontal="right"/>
    </xf>
    <xf numFmtId="10" fontId="0" fillId="0" borderId="10" xfId="0" applyNumberFormat="1" applyBorder="1"/>
    <xf numFmtId="10" fontId="0" fillId="0" borderId="11" xfId="0" applyNumberFormat="1" applyBorder="1"/>
    <xf numFmtId="10" fontId="0" fillId="0" borderId="16" xfId="0" applyNumberFormat="1" applyBorder="1"/>
    <xf numFmtId="0" fontId="2" fillId="2" borderId="15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/>
    </xf>
    <xf numFmtId="0" fontId="1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/>
    <xf numFmtId="3" fontId="0" fillId="0" borderId="3" xfId="0" applyNumberFormat="1" applyBorder="1" applyAlignment="1">
      <alignment horizontal="right"/>
    </xf>
    <xf numFmtId="10" fontId="1" fillId="0" borderId="25" xfId="0" applyNumberFormat="1" applyFont="1" applyBorder="1"/>
    <xf numFmtId="10" fontId="0" fillId="0" borderId="26" xfId="0" applyNumberFormat="1" applyBorder="1"/>
    <xf numFmtId="0" fontId="0" fillId="0" borderId="21" xfId="0" applyFill="1" applyBorder="1" applyAlignment="1">
      <alignment horizontal="right"/>
    </xf>
    <xf numFmtId="10" fontId="0" fillId="0" borderId="28" xfId="0" applyNumberFormat="1" applyBorder="1"/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0" fontId="0" fillId="0" borderId="29" xfId="0" applyNumberFormat="1" applyBorder="1"/>
    <xf numFmtId="10" fontId="0" fillId="0" borderId="30" xfId="0" applyNumberFormat="1" applyBorder="1"/>
    <xf numFmtId="10" fontId="0" fillId="0" borderId="31" xfId="0" applyNumberFormat="1" applyBorder="1"/>
    <xf numFmtId="0" fontId="0" fillId="0" borderId="14" xfId="0" applyFill="1" applyBorder="1" applyAlignment="1">
      <alignment horizontal="right"/>
    </xf>
    <xf numFmtId="0" fontId="0" fillId="0" borderId="32" xfId="0" applyFill="1" applyBorder="1" applyAlignment="1">
      <alignment horizontal="righ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AC20" totalsRowShown="0" headerRowDxfId="0">
  <autoFilter ref="C5:AC20"/>
  <tableColumns count="27">
    <tableColumn id="1" name="Optymalizacja"/>
    <tableColumn id="2" name="00-div-mod"/>
    <tableColumn id="3" name="0-div-mod"/>
    <tableColumn id="4" name="1-numbers"/>
    <tableColumn id="5" name="2-fib"/>
    <tableColumn id="6" name="3-fib-factorial"/>
    <tableColumn id="7" name="4-factorial"/>
    <tableColumn id="8" name="5-tab"/>
    <tableColumn id="9" name="6-mod-mult"/>
    <tableColumn id="10" name="7-loopiii #1"/>
    <tableColumn id="11" name="7-loopiii #2"/>
    <tableColumn id="12" name="8-for"/>
    <tableColumn id="13" name="9-sort"/>
    <tableColumn id="14" name="program0"/>
    <tableColumn id="15" name="program1"/>
    <tableColumn id="16" name="program2 #1"/>
    <tableColumn id="17" name="program2 #2"/>
    <tableColumn id="18" name="test0 #1"/>
    <tableColumn id="19" name="test0 #2"/>
    <tableColumn id="20" name="tes0 #3"/>
    <tableColumn id="21" name="test1a"/>
    <tableColumn id="22" name="test1b"/>
    <tableColumn id="23" name="test1c"/>
    <tableColumn id="24" name="test1d"/>
    <tableColumn id="25" name="test3"/>
    <tableColumn id="26" name="test4"/>
    <tableColumn id="27" name="test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38"/>
  <sheetViews>
    <sheetView tabSelected="1" zoomScale="85" zoomScaleNormal="85" workbookViewId="0">
      <selection activeCell="D40" sqref="D40"/>
    </sheetView>
  </sheetViews>
  <sheetFormatPr defaultRowHeight="15" x14ac:dyDescent="0.25"/>
  <cols>
    <col min="1" max="1" width="15.42578125" customWidth="1"/>
    <col min="2" max="2" width="15.5703125" customWidth="1"/>
    <col min="3" max="3" width="24.7109375" customWidth="1"/>
    <col min="4" max="4" width="12.28515625" customWidth="1"/>
    <col min="5" max="5" width="10.28515625" customWidth="1"/>
    <col min="6" max="6" width="12.85546875" customWidth="1"/>
    <col min="7" max="7" width="15.28515625" customWidth="1"/>
    <col min="8" max="8" width="26.85546875" customWidth="1"/>
    <col min="9" max="9" width="14.7109375" customWidth="1"/>
    <col min="10" max="10" width="13.7109375" customWidth="1"/>
    <col min="11" max="11" width="13.85546875" customWidth="1"/>
    <col min="12" max="12" width="21" customWidth="1"/>
    <col min="13" max="13" width="20.42578125" bestFit="1" customWidth="1"/>
    <col min="14" max="14" width="10.5703125" customWidth="1"/>
    <col min="15" max="15" width="11.5703125" customWidth="1"/>
    <col min="16" max="16" width="15.5703125" customWidth="1"/>
    <col min="17" max="17" width="12" bestFit="1" customWidth="1"/>
    <col min="18" max="18" width="12.5703125" customWidth="1"/>
    <col min="19" max="19" width="19.42578125" customWidth="1"/>
    <col min="20" max="20" width="21" customWidth="1"/>
    <col min="21" max="21" width="12.42578125" customWidth="1"/>
    <col min="22" max="22" width="11.85546875" customWidth="1"/>
    <col min="27" max="27" width="15.28515625" customWidth="1"/>
  </cols>
  <sheetData>
    <row r="2" spans="3:29" x14ac:dyDescent="0.25">
      <c r="C2" s="30" t="s">
        <v>4</v>
      </c>
      <c r="D2" s="31" t="s">
        <v>28</v>
      </c>
      <c r="E2" s="31" t="s">
        <v>29</v>
      </c>
      <c r="F2" s="31">
        <v>20</v>
      </c>
      <c r="G2" s="31">
        <v>1</v>
      </c>
      <c r="H2" s="31">
        <v>20</v>
      </c>
      <c r="I2" s="31">
        <v>20</v>
      </c>
      <c r="J2" s="31"/>
      <c r="K2" s="31" t="s">
        <v>30</v>
      </c>
      <c r="L2" s="31" t="s">
        <v>11</v>
      </c>
      <c r="M2" s="31" t="s">
        <v>12</v>
      </c>
      <c r="N2" s="31" t="s">
        <v>13</v>
      </c>
      <c r="O2" s="31"/>
      <c r="P2" s="31">
        <v>1345601</v>
      </c>
      <c r="Q2" s="31"/>
      <c r="R2" s="31">
        <v>12345678901</v>
      </c>
      <c r="S2" s="31">
        <v>12345678903</v>
      </c>
      <c r="T2" s="32" t="s">
        <v>66</v>
      </c>
      <c r="U2" s="32" t="s">
        <v>67</v>
      </c>
      <c r="V2" s="32" t="s">
        <v>68</v>
      </c>
      <c r="W2" s="32">
        <v>70</v>
      </c>
      <c r="X2" s="32">
        <v>70</v>
      </c>
      <c r="Y2" s="32">
        <v>70</v>
      </c>
      <c r="Z2" s="32">
        <v>70</v>
      </c>
      <c r="AA2" s="32"/>
      <c r="AB2" s="32"/>
      <c r="AC2" s="32">
        <v>78</v>
      </c>
    </row>
    <row r="3" spans="3:29" x14ac:dyDescent="0.25">
      <c r="C3" s="30" t="s">
        <v>35</v>
      </c>
      <c r="D3" s="31" t="s">
        <v>51</v>
      </c>
      <c r="E3" s="31" t="s">
        <v>52</v>
      </c>
      <c r="F3" s="31">
        <v>35</v>
      </c>
      <c r="G3" s="31">
        <v>121393</v>
      </c>
      <c r="H3" s="31" t="s">
        <v>37</v>
      </c>
      <c r="I3" s="31">
        <v>2.43290200817664E+18</v>
      </c>
      <c r="J3" s="33">
        <v>156156</v>
      </c>
      <c r="K3" s="31">
        <v>674106858</v>
      </c>
      <c r="L3" s="31" t="s">
        <v>45</v>
      </c>
      <c r="M3" s="33" t="s">
        <v>54</v>
      </c>
      <c r="N3" s="31" t="s">
        <v>39</v>
      </c>
      <c r="O3" s="31" t="s">
        <v>31</v>
      </c>
      <c r="P3" s="31" t="s">
        <v>32</v>
      </c>
      <c r="Q3" s="31"/>
      <c r="R3" s="31" t="s">
        <v>33</v>
      </c>
      <c r="S3" s="33" t="s">
        <v>34</v>
      </c>
      <c r="T3" s="32">
        <v>0</v>
      </c>
      <c r="U3" s="32">
        <v>0</v>
      </c>
      <c r="V3" s="32">
        <v>1</v>
      </c>
      <c r="W3" s="32">
        <v>0</v>
      </c>
      <c r="X3" s="32">
        <v>0</v>
      </c>
      <c r="Y3" s="32">
        <v>0</v>
      </c>
      <c r="Z3" s="32">
        <v>0</v>
      </c>
      <c r="AA3" s="32" t="s">
        <v>69</v>
      </c>
      <c r="AB3" s="32">
        <v>1</v>
      </c>
      <c r="AC3" s="32">
        <v>1</v>
      </c>
    </row>
    <row r="5" spans="3:29" x14ac:dyDescent="0.25">
      <c r="C5" s="17" t="s">
        <v>17</v>
      </c>
      <c r="D5" s="17" t="s">
        <v>0</v>
      </c>
      <c r="E5" s="17" t="s">
        <v>1</v>
      </c>
      <c r="F5" s="17" t="s">
        <v>2</v>
      </c>
      <c r="G5" s="17" t="s">
        <v>3</v>
      </c>
      <c r="H5" s="17" t="s">
        <v>5</v>
      </c>
      <c r="I5" s="17" t="s">
        <v>6</v>
      </c>
      <c r="J5" s="17" t="s">
        <v>7</v>
      </c>
      <c r="K5" s="17" t="s">
        <v>8</v>
      </c>
      <c r="L5" s="17" t="s">
        <v>26</v>
      </c>
      <c r="M5" s="17" t="s">
        <v>25</v>
      </c>
      <c r="N5" s="17" t="s">
        <v>9</v>
      </c>
      <c r="O5" s="17" t="s">
        <v>10</v>
      </c>
      <c r="P5" s="17" t="s">
        <v>14</v>
      </c>
      <c r="Q5" s="17" t="s">
        <v>15</v>
      </c>
      <c r="R5" s="17" t="s">
        <v>24</v>
      </c>
      <c r="S5" s="17" t="s">
        <v>23</v>
      </c>
      <c r="T5" s="17" t="s">
        <v>65</v>
      </c>
      <c r="U5" s="17" t="s">
        <v>63</v>
      </c>
      <c r="V5" s="17" t="s">
        <v>64</v>
      </c>
      <c r="W5" s="17" t="s">
        <v>56</v>
      </c>
      <c r="X5" s="17" t="s">
        <v>57</v>
      </c>
      <c r="Y5" s="17" t="s">
        <v>58</v>
      </c>
      <c r="Z5" s="17" t="s">
        <v>59</v>
      </c>
      <c r="AA5" s="17" t="s">
        <v>60</v>
      </c>
      <c r="AB5" s="17" t="s">
        <v>61</v>
      </c>
      <c r="AC5" s="17" t="s">
        <v>62</v>
      </c>
    </row>
    <row r="6" spans="3:29" x14ac:dyDescent="0.25">
      <c r="C6" t="s">
        <v>22</v>
      </c>
      <c r="D6" s="18" t="s">
        <v>49</v>
      </c>
      <c r="E6">
        <v>1015</v>
      </c>
      <c r="F6">
        <v>9551</v>
      </c>
      <c r="G6" s="18" t="s">
        <v>46</v>
      </c>
      <c r="H6">
        <v>133828</v>
      </c>
      <c r="I6">
        <v>127680</v>
      </c>
      <c r="J6">
        <v>44947</v>
      </c>
      <c r="K6">
        <v>2533683</v>
      </c>
      <c r="L6">
        <v>249186</v>
      </c>
      <c r="M6">
        <v>249186</v>
      </c>
      <c r="N6">
        <v>179129</v>
      </c>
      <c r="O6">
        <v>102523</v>
      </c>
      <c r="P6">
        <v>156361</v>
      </c>
      <c r="Q6">
        <v>48282</v>
      </c>
      <c r="R6">
        <v>32051912</v>
      </c>
      <c r="S6">
        <v>635876779</v>
      </c>
    </row>
    <row r="7" spans="3:29" x14ac:dyDescent="0.25">
      <c r="C7" t="s">
        <v>16</v>
      </c>
      <c r="D7" s="18" t="s">
        <v>49</v>
      </c>
      <c r="E7">
        <v>1015</v>
      </c>
      <c r="F7">
        <v>6069</v>
      </c>
      <c r="G7">
        <v>5557</v>
      </c>
      <c r="H7">
        <v>133828</v>
      </c>
      <c r="I7">
        <v>128120</v>
      </c>
      <c r="J7">
        <v>44897</v>
      </c>
      <c r="K7">
        <v>2538281</v>
      </c>
      <c r="L7">
        <v>249186</v>
      </c>
      <c r="M7">
        <v>249186</v>
      </c>
      <c r="N7">
        <v>179129</v>
      </c>
      <c r="O7">
        <v>103007</v>
      </c>
      <c r="P7">
        <v>157285</v>
      </c>
      <c r="Q7">
        <v>48282</v>
      </c>
      <c r="R7">
        <v>32135446</v>
      </c>
      <c r="S7">
        <v>647288123</v>
      </c>
    </row>
    <row r="8" spans="3:29" x14ac:dyDescent="0.25">
      <c r="C8" t="s">
        <v>18</v>
      </c>
      <c r="D8" s="18" t="s">
        <v>49</v>
      </c>
      <c r="E8">
        <v>1123</v>
      </c>
      <c r="F8">
        <v>6049</v>
      </c>
      <c r="G8">
        <v>4553</v>
      </c>
      <c r="H8">
        <v>109380</v>
      </c>
      <c r="I8">
        <v>89373</v>
      </c>
      <c r="J8">
        <v>38798</v>
      </c>
      <c r="K8">
        <v>1686551</v>
      </c>
      <c r="L8">
        <v>249186</v>
      </c>
      <c r="M8">
        <v>249186</v>
      </c>
      <c r="N8">
        <v>157134</v>
      </c>
      <c r="O8">
        <v>92833</v>
      </c>
      <c r="P8">
        <v>122793</v>
      </c>
      <c r="Q8">
        <v>48282</v>
      </c>
      <c r="R8">
        <v>20954069</v>
      </c>
      <c r="S8">
        <v>412410711</v>
      </c>
    </row>
    <row r="9" spans="3:29" x14ac:dyDescent="0.25">
      <c r="C9" t="s">
        <v>19</v>
      </c>
      <c r="D9" s="18" t="s">
        <v>49</v>
      </c>
      <c r="E9">
        <v>1136</v>
      </c>
      <c r="F9">
        <v>6039</v>
      </c>
      <c r="G9">
        <v>3708</v>
      </c>
      <c r="H9">
        <v>79030</v>
      </c>
      <c r="I9">
        <v>36167</v>
      </c>
      <c r="J9">
        <v>32436</v>
      </c>
      <c r="K9">
        <v>1666764</v>
      </c>
      <c r="L9">
        <v>247207</v>
      </c>
      <c r="M9">
        <v>247207</v>
      </c>
      <c r="N9">
        <v>132935</v>
      </c>
      <c r="O9">
        <v>87477</v>
      </c>
      <c r="P9">
        <v>112956</v>
      </c>
      <c r="Q9">
        <v>44292</v>
      </c>
      <c r="R9">
        <v>20916019</v>
      </c>
      <c r="S9">
        <v>411769111</v>
      </c>
    </row>
    <row r="10" spans="3:29" x14ac:dyDescent="0.25">
      <c r="C10" t="s">
        <v>20</v>
      </c>
      <c r="D10">
        <v>10678</v>
      </c>
      <c r="E10">
        <v>1176</v>
      </c>
      <c r="F10">
        <v>8909</v>
      </c>
      <c r="G10">
        <v>3988</v>
      </c>
      <c r="H10">
        <v>88780</v>
      </c>
      <c r="I10">
        <v>80013</v>
      </c>
      <c r="J10">
        <v>34426</v>
      </c>
      <c r="K10">
        <v>1672160</v>
      </c>
      <c r="L10">
        <v>247207</v>
      </c>
      <c r="M10">
        <v>247207</v>
      </c>
      <c r="N10">
        <v>139835</v>
      </c>
      <c r="O10">
        <v>89871</v>
      </c>
      <c r="P10">
        <v>116095</v>
      </c>
      <c r="Q10">
        <v>44422</v>
      </c>
      <c r="R10">
        <v>21037571</v>
      </c>
      <c r="S10">
        <v>413822023</v>
      </c>
    </row>
    <row r="11" spans="3:29" x14ac:dyDescent="0.25">
      <c r="C11" t="s">
        <v>21</v>
      </c>
      <c r="D11">
        <v>10083</v>
      </c>
      <c r="E11">
        <v>1176</v>
      </c>
      <c r="F11">
        <v>8909</v>
      </c>
      <c r="G11">
        <v>3988</v>
      </c>
      <c r="H11">
        <v>88780</v>
      </c>
      <c r="I11">
        <v>22537</v>
      </c>
      <c r="J11">
        <v>34426</v>
      </c>
      <c r="K11">
        <v>879633</v>
      </c>
      <c r="L11">
        <v>247207</v>
      </c>
      <c r="M11">
        <v>247207</v>
      </c>
      <c r="N11">
        <v>139835</v>
      </c>
      <c r="O11">
        <v>96743</v>
      </c>
      <c r="P11">
        <v>128653</v>
      </c>
      <c r="Q11">
        <v>48392</v>
      </c>
      <c r="R11">
        <v>22091509</v>
      </c>
      <c r="S11">
        <v>435464611</v>
      </c>
    </row>
    <row r="12" spans="3:29" x14ac:dyDescent="0.25">
      <c r="C12" t="s">
        <v>36</v>
      </c>
      <c r="D12">
        <v>10645</v>
      </c>
      <c r="E12">
        <v>1208</v>
      </c>
      <c r="F12">
        <v>8959</v>
      </c>
      <c r="G12">
        <v>3846</v>
      </c>
      <c r="H12">
        <v>81320</v>
      </c>
      <c r="I12">
        <v>54706</v>
      </c>
      <c r="J12">
        <v>32691</v>
      </c>
      <c r="K12">
        <v>1501010</v>
      </c>
      <c r="L12">
        <v>247207</v>
      </c>
      <c r="M12">
        <v>247207</v>
      </c>
      <c r="N12">
        <v>133671</v>
      </c>
      <c r="O12">
        <v>92354</v>
      </c>
      <c r="P12">
        <v>12064</v>
      </c>
      <c r="Q12">
        <v>44422</v>
      </c>
      <c r="R12">
        <v>21876195</v>
      </c>
      <c r="S12">
        <v>428119752</v>
      </c>
    </row>
    <row r="13" spans="3:29" x14ac:dyDescent="0.25">
      <c r="C13" t="s">
        <v>40</v>
      </c>
      <c r="D13">
        <v>10685</v>
      </c>
      <c r="E13">
        <v>1248</v>
      </c>
      <c r="F13">
        <v>8989</v>
      </c>
      <c r="G13">
        <v>3886</v>
      </c>
      <c r="H13">
        <v>81360</v>
      </c>
      <c r="I13">
        <v>54746</v>
      </c>
      <c r="J13">
        <v>32731</v>
      </c>
      <c r="K13">
        <v>897131</v>
      </c>
      <c r="L13">
        <v>247207</v>
      </c>
      <c r="M13">
        <v>247207</v>
      </c>
      <c r="N13">
        <v>133711</v>
      </c>
      <c r="O13">
        <v>92394</v>
      </c>
      <c r="P13">
        <v>12304</v>
      </c>
      <c r="Q13">
        <v>44422</v>
      </c>
      <c r="R13">
        <v>21876235</v>
      </c>
      <c r="S13">
        <v>428119792</v>
      </c>
    </row>
    <row r="14" spans="3:29" x14ac:dyDescent="0.25">
      <c r="C14" t="s">
        <v>47</v>
      </c>
      <c r="D14">
        <v>10675</v>
      </c>
      <c r="E14">
        <v>1238</v>
      </c>
      <c r="F14">
        <v>8979</v>
      </c>
      <c r="G14">
        <v>3886</v>
      </c>
      <c r="H14" s="13">
        <v>81330</v>
      </c>
      <c r="I14">
        <v>54696</v>
      </c>
      <c r="J14">
        <v>32731</v>
      </c>
      <c r="K14">
        <v>897011</v>
      </c>
      <c r="L14">
        <v>247207</v>
      </c>
      <c r="M14">
        <v>247207</v>
      </c>
      <c r="N14">
        <v>133641</v>
      </c>
      <c r="O14">
        <v>92334</v>
      </c>
      <c r="P14">
        <v>11994</v>
      </c>
      <c r="Q14">
        <v>44402</v>
      </c>
      <c r="R14">
        <v>21876145</v>
      </c>
      <c r="S14">
        <v>428119702</v>
      </c>
    </row>
    <row r="15" spans="3:29" x14ac:dyDescent="0.25">
      <c r="C15" t="s">
        <v>48</v>
      </c>
      <c r="D15">
        <v>10666</v>
      </c>
      <c r="E15">
        <v>1229</v>
      </c>
      <c r="F15">
        <v>8959</v>
      </c>
      <c r="G15">
        <v>3856</v>
      </c>
      <c r="H15">
        <v>81320</v>
      </c>
      <c r="I15">
        <v>54736</v>
      </c>
      <c r="J15">
        <v>32701</v>
      </c>
      <c r="K15">
        <v>897122</v>
      </c>
      <c r="L15">
        <v>247207</v>
      </c>
      <c r="M15">
        <v>247207</v>
      </c>
      <c r="N15">
        <v>133661</v>
      </c>
      <c r="O15">
        <v>92384</v>
      </c>
      <c r="P15">
        <v>12085</v>
      </c>
      <c r="Q15">
        <v>44422</v>
      </c>
      <c r="R15">
        <v>21876225</v>
      </c>
      <c r="S15">
        <v>428119782</v>
      </c>
    </row>
    <row r="16" spans="3:29" x14ac:dyDescent="0.25">
      <c r="C16" t="s">
        <v>50</v>
      </c>
      <c r="D16">
        <v>10298</v>
      </c>
      <c r="E16">
        <v>1147</v>
      </c>
      <c r="F16">
        <v>8799</v>
      </c>
      <c r="G16">
        <v>3716</v>
      </c>
      <c r="H16">
        <v>74972</v>
      </c>
      <c r="I16">
        <v>51736</v>
      </c>
      <c r="J16">
        <v>31887</v>
      </c>
      <c r="K16">
        <v>889462</v>
      </c>
      <c r="L16">
        <v>247207</v>
      </c>
      <c r="M16">
        <v>247207</v>
      </c>
      <c r="N16">
        <v>131381</v>
      </c>
      <c r="O16">
        <v>80227</v>
      </c>
      <c r="P16">
        <v>10497</v>
      </c>
      <c r="Q16">
        <v>44410</v>
      </c>
      <c r="R16">
        <v>21534564</v>
      </c>
      <c r="S16">
        <v>422346171</v>
      </c>
    </row>
    <row r="17" spans="1:29" x14ac:dyDescent="0.25">
      <c r="C17" t="s">
        <v>53</v>
      </c>
      <c r="D17">
        <v>10298</v>
      </c>
      <c r="E17">
        <v>1147</v>
      </c>
      <c r="F17">
        <v>8799</v>
      </c>
      <c r="G17">
        <v>3716</v>
      </c>
      <c r="H17">
        <v>74972</v>
      </c>
      <c r="I17">
        <v>51736</v>
      </c>
      <c r="J17">
        <v>31887</v>
      </c>
      <c r="K17">
        <v>889462</v>
      </c>
      <c r="L17">
        <v>188415</v>
      </c>
      <c r="M17">
        <v>188415</v>
      </c>
      <c r="N17">
        <v>136814</v>
      </c>
      <c r="O17">
        <v>80227</v>
      </c>
      <c r="P17">
        <v>10497</v>
      </c>
      <c r="Q17">
        <v>44410</v>
      </c>
      <c r="R17">
        <v>21534564</v>
      </c>
      <c r="S17">
        <v>422346171</v>
      </c>
    </row>
    <row r="18" spans="1:29" x14ac:dyDescent="0.25">
      <c r="C18" t="s">
        <v>55</v>
      </c>
      <c r="D18">
        <v>10298</v>
      </c>
      <c r="E18">
        <v>1147</v>
      </c>
      <c r="F18">
        <v>8799</v>
      </c>
      <c r="G18">
        <v>3588</v>
      </c>
      <c r="H18">
        <v>70547</v>
      </c>
      <c r="I18">
        <v>48831</v>
      </c>
      <c r="J18">
        <v>31380</v>
      </c>
      <c r="K18">
        <v>865992</v>
      </c>
      <c r="L18">
        <v>188415</v>
      </c>
      <c r="M18">
        <v>188415</v>
      </c>
      <c r="N18">
        <v>139917</v>
      </c>
      <c r="O18">
        <v>79741</v>
      </c>
      <c r="P18">
        <v>10497</v>
      </c>
      <c r="Q18">
        <v>44452</v>
      </c>
      <c r="R18">
        <v>21165432</v>
      </c>
      <c r="S18">
        <v>413507019</v>
      </c>
      <c r="T18">
        <v>1165</v>
      </c>
      <c r="U18">
        <v>1165</v>
      </c>
      <c r="V18">
        <v>1964</v>
      </c>
      <c r="W18">
        <v>8955</v>
      </c>
      <c r="X18">
        <v>8955</v>
      </c>
      <c r="Y18">
        <v>7330</v>
      </c>
      <c r="Z18">
        <v>7399</v>
      </c>
      <c r="AA18">
        <v>3104</v>
      </c>
      <c r="AB18">
        <v>111</v>
      </c>
      <c r="AC18">
        <v>221</v>
      </c>
    </row>
    <row r="19" spans="1:29" x14ac:dyDescent="0.25">
      <c r="C19" t="s">
        <v>71</v>
      </c>
      <c r="D19">
        <v>9914</v>
      </c>
      <c r="E19">
        <v>1127</v>
      </c>
      <c r="F19">
        <v>8751</v>
      </c>
      <c r="G19">
        <v>3492</v>
      </c>
      <c r="H19">
        <v>68755</v>
      </c>
      <c r="I19">
        <v>46997</v>
      </c>
      <c r="J19">
        <v>29142</v>
      </c>
      <c r="K19">
        <v>853600</v>
      </c>
      <c r="L19">
        <v>188415</v>
      </c>
      <c r="M19">
        <v>188415</v>
      </c>
      <c r="N19">
        <v>124947</v>
      </c>
      <c r="O19">
        <v>76613</v>
      </c>
      <c r="P19">
        <v>10497</v>
      </c>
      <c r="Q19">
        <v>44452</v>
      </c>
      <c r="R19">
        <v>20618862</v>
      </c>
      <c r="S19">
        <v>404269329</v>
      </c>
      <c r="T19">
        <v>1165</v>
      </c>
      <c r="U19">
        <v>1165</v>
      </c>
      <c r="V19">
        <v>1964</v>
      </c>
      <c r="W19">
        <v>8955</v>
      </c>
      <c r="X19">
        <v>8955</v>
      </c>
      <c r="Y19">
        <v>7330</v>
      </c>
      <c r="Z19">
        <v>7399</v>
      </c>
      <c r="AA19">
        <v>3104</v>
      </c>
      <c r="AB19">
        <v>111</v>
      </c>
      <c r="AC19">
        <v>221</v>
      </c>
    </row>
    <row r="20" spans="1:29" x14ac:dyDescent="0.25">
      <c r="C20" t="s">
        <v>73</v>
      </c>
      <c r="D20">
        <v>9903</v>
      </c>
      <c r="E20">
        <v>1116</v>
      </c>
      <c r="F20">
        <v>8741</v>
      </c>
      <c r="G20">
        <v>3582</v>
      </c>
      <c r="H20">
        <v>73062</v>
      </c>
      <c r="I20">
        <v>45584</v>
      </c>
      <c r="J20">
        <v>29542</v>
      </c>
      <c r="K20">
        <v>849201</v>
      </c>
      <c r="L20">
        <v>188415</v>
      </c>
      <c r="M20">
        <v>188415</v>
      </c>
      <c r="N20">
        <v>119570</v>
      </c>
      <c r="O20">
        <v>77023</v>
      </c>
      <c r="P20">
        <v>10486</v>
      </c>
      <c r="Q20">
        <v>44452</v>
      </c>
      <c r="R20">
        <v>20425326</v>
      </c>
      <c r="S20">
        <v>400997688</v>
      </c>
      <c r="T20">
        <v>1165</v>
      </c>
      <c r="U20">
        <v>1165</v>
      </c>
      <c r="V20">
        <v>1964</v>
      </c>
      <c r="W20">
        <v>8955</v>
      </c>
      <c r="X20">
        <v>8955</v>
      </c>
      <c r="Y20">
        <v>7330</v>
      </c>
      <c r="Z20">
        <v>7399</v>
      </c>
      <c r="AA20">
        <v>3104</v>
      </c>
      <c r="AB20">
        <v>111</v>
      </c>
      <c r="AC20">
        <v>221</v>
      </c>
    </row>
    <row r="22" spans="1:29" ht="15.75" thickBot="1" x14ac:dyDescent="0.3"/>
    <row r="23" spans="1:29" ht="15.75" thickBot="1" x14ac:dyDescent="0.3">
      <c r="C23" s="27" t="s">
        <v>0</v>
      </c>
      <c r="D23" s="28" t="s">
        <v>1</v>
      </c>
      <c r="E23" s="28" t="s">
        <v>2</v>
      </c>
      <c r="F23" s="28" t="s">
        <v>3</v>
      </c>
      <c r="G23" s="28" t="s">
        <v>5</v>
      </c>
      <c r="H23" s="28" t="s">
        <v>6</v>
      </c>
      <c r="I23" s="28" t="s">
        <v>7</v>
      </c>
      <c r="J23" s="28" t="s">
        <v>8</v>
      </c>
      <c r="K23" s="28" t="s">
        <v>26</v>
      </c>
      <c r="L23" s="28" t="s">
        <v>25</v>
      </c>
      <c r="M23" s="28" t="s">
        <v>9</v>
      </c>
      <c r="N23" s="28" t="s">
        <v>10</v>
      </c>
      <c r="O23" s="28" t="s">
        <v>14</v>
      </c>
      <c r="P23" s="28" t="s">
        <v>15</v>
      </c>
      <c r="Q23" s="28" t="s">
        <v>24</v>
      </c>
      <c r="R23" s="29" t="s">
        <v>23</v>
      </c>
    </row>
    <row r="24" spans="1:29" ht="15.75" thickBot="1" x14ac:dyDescent="0.3">
      <c r="A24" s="1"/>
      <c r="B24" s="1"/>
      <c r="C24" s="7">
        <v>1</v>
      </c>
      <c r="D24" s="8">
        <f t="shared" ref="D24:E37" si="0">E6/E$6</f>
        <v>1</v>
      </c>
      <c r="E24" s="8">
        <f t="shared" si="0"/>
        <v>1</v>
      </c>
      <c r="F24" s="8">
        <v>1</v>
      </c>
      <c r="G24" s="8">
        <f t="shared" ref="G24:R24" si="1">H6/H$6</f>
        <v>1</v>
      </c>
      <c r="H24" s="8">
        <f t="shared" si="1"/>
        <v>1</v>
      </c>
      <c r="I24" s="8">
        <f t="shared" si="1"/>
        <v>1</v>
      </c>
      <c r="J24" s="8">
        <f t="shared" si="1"/>
        <v>1</v>
      </c>
      <c r="K24" s="8">
        <f t="shared" si="1"/>
        <v>1</v>
      </c>
      <c r="L24" s="8">
        <f t="shared" si="1"/>
        <v>1</v>
      </c>
      <c r="M24" s="8">
        <f t="shared" si="1"/>
        <v>1</v>
      </c>
      <c r="N24" s="8">
        <f t="shared" si="1"/>
        <v>1</v>
      </c>
      <c r="O24" s="8">
        <f t="shared" si="1"/>
        <v>1</v>
      </c>
      <c r="P24" s="8">
        <f t="shared" si="1"/>
        <v>1</v>
      </c>
      <c r="Q24" s="8">
        <f t="shared" si="1"/>
        <v>1</v>
      </c>
      <c r="R24" s="9">
        <f t="shared" si="1"/>
        <v>1</v>
      </c>
      <c r="S24" s="23" t="s">
        <v>38</v>
      </c>
    </row>
    <row r="25" spans="1:29" ht="15.75" thickBot="1" x14ac:dyDescent="0.3">
      <c r="A25" s="38" t="s">
        <v>27</v>
      </c>
      <c r="B25" s="14" t="s">
        <v>16</v>
      </c>
      <c r="C25" s="24" t="s">
        <v>49</v>
      </c>
      <c r="D25" s="2">
        <f t="shared" si="0"/>
        <v>1</v>
      </c>
      <c r="E25" s="2">
        <f t="shared" si="0"/>
        <v>0.63543084493770285</v>
      </c>
      <c r="F25" s="26" t="s">
        <v>46</v>
      </c>
      <c r="G25" s="2">
        <f t="shared" ref="G25:R25" si="2">H7/H$6</f>
        <v>1</v>
      </c>
      <c r="H25" s="2">
        <f t="shared" si="2"/>
        <v>1.0034461152882206</v>
      </c>
      <c r="I25" s="2">
        <f t="shared" si="2"/>
        <v>0.99888757870380673</v>
      </c>
      <c r="J25" s="2">
        <f t="shared" si="2"/>
        <v>1.0018147495168102</v>
      </c>
      <c r="K25" s="2">
        <f t="shared" si="2"/>
        <v>1</v>
      </c>
      <c r="L25" s="2">
        <f t="shared" si="2"/>
        <v>1</v>
      </c>
      <c r="M25" s="2">
        <f t="shared" si="2"/>
        <v>1</v>
      </c>
      <c r="N25" s="2">
        <f t="shared" si="2"/>
        <v>1.004720891897428</v>
      </c>
      <c r="O25" s="2">
        <f t="shared" si="2"/>
        <v>1.005909401960847</v>
      </c>
      <c r="P25" s="2">
        <f t="shared" si="2"/>
        <v>1</v>
      </c>
      <c r="Q25" s="2">
        <f t="shared" si="2"/>
        <v>1.0026062095765145</v>
      </c>
      <c r="R25" s="3">
        <f t="shared" si="2"/>
        <v>1.0179458416738316</v>
      </c>
      <c r="S25" s="10">
        <f>AVERAGE(G25:R25,D25:E25)</f>
        <v>0.97648297382536875</v>
      </c>
    </row>
    <row r="26" spans="1:29" ht="15.75" thickBot="1" x14ac:dyDescent="0.3">
      <c r="A26" s="39"/>
      <c r="B26" s="15" t="s">
        <v>18</v>
      </c>
      <c r="C26" s="25" t="s">
        <v>49</v>
      </c>
      <c r="D26" s="4">
        <f t="shared" si="0"/>
        <v>1.1064039408866995</v>
      </c>
      <c r="E26" s="4">
        <f t="shared" si="0"/>
        <v>0.63333682336928065</v>
      </c>
      <c r="F26" s="4">
        <f t="shared" ref="F26:F38" si="3">G8/G$7</f>
        <v>0.81932697498650353</v>
      </c>
      <c r="G26" s="4">
        <f t="shared" ref="G26:R26" si="4">H8/H$6</f>
        <v>0.81731775114325855</v>
      </c>
      <c r="H26" s="4">
        <f t="shared" si="4"/>
        <v>0.69997650375939846</v>
      </c>
      <c r="I26" s="4">
        <f t="shared" si="4"/>
        <v>0.86319442899414867</v>
      </c>
      <c r="J26" s="4">
        <f t="shared" si="4"/>
        <v>0.66565193830483138</v>
      </c>
      <c r="K26" s="4">
        <f t="shared" si="4"/>
        <v>1</v>
      </c>
      <c r="L26" s="4">
        <f t="shared" si="4"/>
        <v>1</v>
      </c>
      <c r="M26" s="4">
        <f t="shared" si="4"/>
        <v>0.87721139513981539</v>
      </c>
      <c r="N26" s="4">
        <f t="shared" si="4"/>
        <v>0.90548462296265231</v>
      </c>
      <c r="O26" s="4">
        <f t="shared" si="4"/>
        <v>0.78531731058256216</v>
      </c>
      <c r="P26" s="4">
        <f t="shared" si="4"/>
        <v>1</v>
      </c>
      <c r="Q26" s="4">
        <f t="shared" si="4"/>
        <v>0.65375410365534514</v>
      </c>
      <c r="R26" s="5">
        <f t="shared" si="4"/>
        <v>0.64857017054242827</v>
      </c>
      <c r="S26" s="10">
        <f>AVERAGE(D26:R26)</f>
        <v>0.83170306428846152</v>
      </c>
    </row>
    <row r="27" spans="1:29" ht="15.75" thickBot="1" x14ac:dyDescent="0.3">
      <c r="A27" s="39"/>
      <c r="B27" s="15" t="s">
        <v>19</v>
      </c>
      <c r="C27" s="25" t="s">
        <v>49</v>
      </c>
      <c r="D27" s="4">
        <f t="shared" si="0"/>
        <v>1.1192118226600984</v>
      </c>
      <c r="E27" s="4">
        <f t="shared" si="0"/>
        <v>0.63228981258506967</v>
      </c>
      <c r="F27" s="4">
        <f t="shared" si="3"/>
        <v>0.6672665107072161</v>
      </c>
      <c r="G27" s="4">
        <f t="shared" ref="G27:R27" si="5">H9/H$6</f>
        <v>0.59053411842065939</v>
      </c>
      <c r="H27" s="4">
        <f t="shared" si="5"/>
        <v>0.28326284461152884</v>
      </c>
      <c r="I27" s="4">
        <f t="shared" si="5"/>
        <v>0.72164994326651388</v>
      </c>
      <c r="J27" s="4">
        <f t="shared" si="5"/>
        <v>0.65784235833764526</v>
      </c>
      <c r="K27" s="4">
        <f t="shared" si="5"/>
        <v>0.99205814130809922</v>
      </c>
      <c r="L27" s="4">
        <f t="shared" si="5"/>
        <v>0.99205814130809922</v>
      </c>
      <c r="M27" s="4">
        <f t="shared" si="5"/>
        <v>0.74211880823317278</v>
      </c>
      <c r="N27" s="4">
        <f t="shared" si="5"/>
        <v>0.85324268700681793</v>
      </c>
      <c r="O27" s="4">
        <f t="shared" si="5"/>
        <v>0.72240520334354474</v>
      </c>
      <c r="P27" s="4">
        <f t="shared" si="5"/>
        <v>0.91736050702125016</v>
      </c>
      <c r="Q27" s="4">
        <f t="shared" si="5"/>
        <v>0.65256696698780403</v>
      </c>
      <c r="R27" s="5">
        <f t="shared" si="5"/>
        <v>0.64756117002347713</v>
      </c>
      <c r="S27" s="10">
        <f>AVERAGE(D27:R27)</f>
        <v>0.74609526905473311</v>
      </c>
    </row>
    <row r="28" spans="1:29" ht="15.75" thickBot="1" x14ac:dyDescent="0.3">
      <c r="A28" s="39"/>
      <c r="B28" s="15" t="s">
        <v>20</v>
      </c>
      <c r="C28" s="20">
        <f t="shared" ref="C28:C38" si="6">D10/D$10</f>
        <v>1</v>
      </c>
      <c r="D28" s="4">
        <f t="shared" si="0"/>
        <v>1.1586206896551725</v>
      </c>
      <c r="E28" s="4">
        <f t="shared" si="0"/>
        <v>0.93278190765364888</v>
      </c>
      <c r="F28" s="4">
        <f t="shared" si="3"/>
        <v>0.71765341011337047</v>
      </c>
      <c r="G28" s="4">
        <f t="shared" ref="G28:R28" si="7">H10/H$6</f>
        <v>0.66338882745015992</v>
      </c>
      <c r="H28" s="4">
        <f t="shared" si="7"/>
        <v>0.6266682330827068</v>
      </c>
      <c r="I28" s="4">
        <f t="shared" si="7"/>
        <v>0.76592431085500701</v>
      </c>
      <c r="J28" s="4">
        <f t="shared" si="7"/>
        <v>0.65997206438216616</v>
      </c>
      <c r="K28" s="4">
        <f t="shared" si="7"/>
        <v>0.99205814130809922</v>
      </c>
      <c r="L28" s="4">
        <f t="shared" si="7"/>
        <v>0.99205814130809922</v>
      </c>
      <c r="M28" s="4">
        <f t="shared" si="7"/>
        <v>0.78063853424068685</v>
      </c>
      <c r="N28" s="4">
        <f t="shared" si="7"/>
        <v>0.87659354486310392</v>
      </c>
      <c r="O28" s="4">
        <f t="shared" si="7"/>
        <v>0.74248054182308887</v>
      </c>
      <c r="P28" s="4">
        <f t="shared" si="7"/>
        <v>0.92005302183008164</v>
      </c>
      <c r="Q28" s="4">
        <f t="shared" si="7"/>
        <v>0.65635931485148213</v>
      </c>
      <c r="R28" s="5">
        <f t="shared" si="7"/>
        <v>0.65078964457672073</v>
      </c>
      <c r="S28" s="10">
        <f>AVERAGE(C28:R28)</f>
        <v>0.82100252049959954</v>
      </c>
    </row>
    <row r="29" spans="1:29" ht="15.75" thickBot="1" x14ac:dyDescent="0.3">
      <c r="A29" s="39"/>
      <c r="B29" s="15" t="s">
        <v>21</v>
      </c>
      <c r="C29" s="20">
        <f t="shared" si="6"/>
        <v>0.94427795467315978</v>
      </c>
      <c r="D29" s="4">
        <f t="shared" si="0"/>
        <v>1.1586206896551725</v>
      </c>
      <c r="E29" s="4">
        <f t="shared" si="0"/>
        <v>0.93278190765364888</v>
      </c>
      <c r="F29" s="4">
        <f t="shared" si="3"/>
        <v>0.71765341011337047</v>
      </c>
      <c r="G29" s="4">
        <f t="shared" ref="G29:R29" si="8">H11/H$6</f>
        <v>0.66338882745015992</v>
      </c>
      <c r="H29" s="4">
        <f t="shared" si="8"/>
        <v>0.17651159147869674</v>
      </c>
      <c r="I29" s="4">
        <f t="shared" si="8"/>
        <v>0.76592431085500701</v>
      </c>
      <c r="J29" s="4">
        <f t="shared" si="8"/>
        <v>0.34717563325798845</v>
      </c>
      <c r="K29" s="4">
        <f t="shared" si="8"/>
        <v>0.99205814130809922</v>
      </c>
      <c r="L29" s="4">
        <f t="shared" si="8"/>
        <v>0.99205814130809922</v>
      </c>
      <c r="M29" s="4">
        <f t="shared" si="8"/>
        <v>0.78063853424068685</v>
      </c>
      <c r="N29" s="4">
        <f t="shared" si="8"/>
        <v>0.94362240667947683</v>
      </c>
      <c r="O29" s="4">
        <f t="shared" si="8"/>
        <v>0.82279468665460054</v>
      </c>
      <c r="P29" s="4">
        <f t="shared" si="8"/>
        <v>1.0022782817613189</v>
      </c>
      <c r="Q29" s="4">
        <f t="shared" si="8"/>
        <v>0.68924153417119083</v>
      </c>
      <c r="R29" s="5">
        <f t="shared" si="8"/>
        <v>0.68482546521800258</v>
      </c>
      <c r="S29" s="10">
        <f t="shared" ref="S29:S30" si="9">AVERAGE(C29:R29)</f>
        <v>0.78836571977991732</v>
      </c>
    </row>
    <row r="30" spans="1:29" ht="15.75" thickBot="1" x14ac:dyDescent="0.3">
      <c r="A30" s="39"/>
      <c r="B30" s="16" t="s">
        <v>36</v>
      </c>
      <c r="C30" s="20">
        <f t="shared" si="6"/>
        <v>0.99690953362052814</v>
      </c>
      <c r="D30" s="4">
        <f t="shared" si="0"/>
        <v>1.1901477832512315</v>
      </c>
      <c r="E30" s="4">
        <f t="shared" si="0"/>
        <v>0.93801696157470427</v>
      </c>
      <c r="F30" s="4">
        <f t="shared" si="3"/>
        <v>0.69210005398596364</v>
      </c>
      <c r="G30" s="4">
        <f t="shared" ref="G30:R30" si="10">H12/H$6</f>
        <v>0.60764563469528055</v>
      </c>
      <c r="H30" s="4">
        <f t="shared" si="10"/>
        <v>0.42846177944862157</v>
      </c>
      <c r="I30" s="4">
        <f t="shared" si="10"/>
        <v>0.72732329187709965</v>
      </c>
      <c r="J30" s="4">
        <f t="shared" si="10"/>
        <v>0.5924221775178663</v>
      </c>
      <c r="K30" s="4">
        <f t="shared" si="10"/>
        <v>0.99205814130809922</v>
      </c>
      <c r="L30" s="4">
        <f t="shared" si="10"/>
        <v>0.99205814130809922</v>
      </c>
      <c r="M30" s="4">
        <f t="shared" si="10"/>
        <v>0.74622757900730763</v>
      </c>
      <c r="N30" s="4">
        <f t="shared" si="10"/>
        <v>0.90081250060961926</v>
      </c>
      <c r="O30" s="4">
        <f t="shared" si="10"/>
        <v>7.7154789237725521E-2</v>
      </c>
      <c r="P30" s="4">
        <f t="shared" si="10"/>
        <v>0.92005302183008164</v>
      </c>
      <c r="Q30" s="4">
        <f t="shared" si="10"/>
        <v>0.68252386940286125</v>
      </c>
      <c r="R30" s="5">
        <f t="shared" si="10"/>
        <v>0.67327470689097135</v>
      </c>
      <c r="S30" s="10">
        <f t="shared" si="9"/>
        <v>0.75982437284787885</v>
      </c>
    </row>
    <row r="31" spans="1:29" ht="15.75" thickBot="1" x14ac:dyDescent="0.3">
      <c r="A31" s="39"/>
      <c r="B31" s="15" t="s">
        <v>40</v>
      </c>
      <c r="C31" s="20">
        <f t="shared" si="6"/>
        <v>1.0006555534744335</v>
      </c>
      <c r="D31" s="4">
        <f t="shared" si="0"/>
        <v>1.2295566502463053</v>
      </c>
      <c r="E31" s="4">
        <f t="shared" si="0"/>
        <v>0.94115799392733746</v>
      </c>
      <c r="F31" s="4">
        <f t="shared" si="3"/>
        <v>0.69929818247255715</v>
      </c>
      <c r="G31" s="4">
        <f t="shared" ref="G31:R31" si="11">H13/H$6</f>
        <v>0.60794452580924774</v>
      </c>
      <c r="H31" s="4">
        <f t="shared" si="11"/>
        <v>0.42877506265664161</v>
      </c>
      <c r="I31" s="4">
        <f t="shared" si="11"/>
        <v>0.72821322891405438</v>
      </c>
      <c r="J31" s="4">
        <f t="shared" si="11"/>
        <v>0.35408178529042506</v>
      </c>
      <c r="K31" s="4">
        <f t="shared" si="11"/>
        <v>0.99205814130809922</v>
      </c>
      <c r="L31" s="4">
        <f t="shared" si="11"/>
        <v>0.99205814130809922</v>
      </c>
      <c r="M31" s="4">
        <f t="shared" si="11"/>
        <v>0.74645088176677143</v>
      </c>
      <c r="N31" s="4">
        <f t="shared" si="11"/>
        <v>0.90120265696477864</v>
      </c>
      <c r="O31" s="4">
        <f t="shared" si="11"/>
        <v>7.8689698837945521E-2</v>
      </c>
      <c r="P31" s="4">
        <f t="shared" si="11"/>
        <v>0.92005302183008164</v>
      </c>
      <c r="Q31" s="4">
        <f t="shared" si="11"/>
        <v>0.68252511737833299</v>
      </c>
      <c r="R31" s="5">
        <f t="shared" si="11"/>
        <v>0.67327476979624068</v>
      </c>
      <c r="S31" s="10">
        <f t="shared" ref="S31" si="12">AVERAGE(C31:R31)</f>
        <v>0.74849971324883446</v>
      </c>
    </row>
    <row r="32" spans="1:29" ht="15.75" thickBot="1" x14ac:dyDescent="0.3">
      <c r="A32" s="39"/>
      <c r="B32" s="15" t="s">
        <v>41</v>
      </c>
      <c r="C32" s="20">
        <f t="shared" si="6"/>
        <v>0.99971904851095705</v>
      </c>
      <c r="D32" s="4">
        <f t="shared" si="0"/>
        <v>1.2197044334975369</v>
      </c>
      <c r="E32" s="4">
        <f t="shared" si="0"/>
        <v>0.94011098314312636</v>
      </c>
      <c r="F32" s="4">
        <f t="shared" si="3"/>
        <v>0.69929818247255715</v>
      </c>
      <c r="G32" s="4">
        <f t="shared" ref="G32:R32" si="13">H14/H$6</f>
        <v>0.60772035747377229</v>
      </c>
      <c r="H32" s="4">
        <f t="shared" si="13"/>
        <v>0.42838345864661653</v>
      </c>
      <c r="I32" s="4">
        <f t="shared" si="13"/>
        <v>0.72821322891405438</v>
      </c>
      <c r="J32" s="4">
        <f t="shared" si="13"/>
        <v>0.35403442340655877</v>
      </c>
      <c r="K32" s="4">
        <f t="shared" si="13"/>
        <v>0.99205814130809922</v>
      </c>
      <c r="L32" s="4">
        <f t="shared" si="13"/>
        <v>0.99205814130809922</v>
      </c>
      <c r="M32" s="4">
        <f t="shared" si="13"/>
        <v>0.74606010193770966</v>
      </c>
      <c r="N32" s="4">
        <f t="shared" si="13"/>
        <v>0.90061742243203968</v>
      </c>
      <c r="O32" s="4">
        <f t="shared" si="13"/>
        <v>7.6707107270994682E-2</v>
      </c>
      <c r="P32" s="4">
        <f t="shared" si="13"/>
        <v>0.91963878878256911</v>
      </c>
      <c r="Q32" s="4">
        <f t="shared" si="13"/>
        <v>0.68252230943352143</v>
      </c>
      <c r="R32" s="5">
        <f t="shared" si="13"/>
        <v>0.67327462825938478</v>
      </c>
      <c r="S32" s="10">
        <f t="shared" ref="S32:S38" si="14">AVERAGE(C32:R32)</f>
        <v>0.74750754729984992</v>
      </c>
    </row>
    <row r="33" spans="1:19" ht="15.75" thickBot="1" x14ac:dyDescent="0.3">
      <c r="A33" s="39"/>
      <c r="B33" s="19" t="s">
        <v>42</v>
      </c>
      <c r="C33" s="20">
        <f t="shared" si="6"/>
        <v>0.99887619404382844</v>
      </c>
      <c r="D33" s="4">
        <f t="shared" si="0"/>
        <v>1.2108374384236453</v>
      </c>
      <c r="E33" s="4">
        <f t="shared" si="0"/>
        <v>0.93801696157470427</v>
      </c>
      <c r="F33" s="4">
        <f t="shared" si="3"/>
        <v>0.69389958610761204</v>
      </c>
      <c r="G33" s="4">
        <f t="shared" ref="G33:R33" si="15">H15/H$6</f>
        <v>0.60764563469528055</v>
      </c>
      <c r="H33" s="4">
        <f t="shared" si="15"/>
        <v>0.42869674185463658</v>
      </c>
      <c r="I33" s="4">
        <f t="shared" si="15"/>
        <v>0.72754577613633831</v>
      </c>
      <c r="J33" s="4">
        <f t="shared" si="15"/>
        <v>0.35407823314913506</v>
      </c>
      <c r="K33" s="4">
        <f t="shared" si="15"/>
        <v>0.99205814130809922</v>
      </c>
      <c r="L33" s="4">
        <f t="shared" si="15"/>
        <v>0.99205814130809922</v>
      </c>
      <c r="M33" s="4">
        <f t="shared" si="15"/>
        <v>0.74617175331744157</v>
      </c>
      <c r="N33" s="4">
        <f t="shared" si="15"/>
        <v>0.90110511787598879</v>
      </c>
      <c r="O33" s="4">
        <f t="shared" si="15"/>
        <v>7.7289093827744765E-2</v>
      </c>
      <c r="P33" s="4">
        <f t="shared" si="15"/>
        <v>0.92005302183008164</v>
      </c>
      <c r="Q33" s="4">
        <f t="shared" si="15"/>
        <v>0.68252480538446503</v>
      </c>
      <c r="R33" s="5">
        <f t="shared" si="15"/>
        <v>0.67327475406992332</v>
      </c>
      <c r="S33" s="10">
        <f t="shared" si="14"/>
        <v>0.74650821218168917</v>
      </c>
    </row>
    <row r="34" spans="1:19" ht="15.75" thickBot="1" x14ac:dyDescent="0.3">
      <c r="A34" s="39"/>
      <c r="B34" s="19" t="s">
        <v>43</v>
      </c>
      <c r="C34" s="22">
        <f t="shared" si="6"/>
        <v>0.96441281138790036</v>
      </c>
      <c r="D34" s="11">
        <f t="shared" si="0"/>
        <v>1.1300492610837438</v>
      </c>
      <c r="E34" s="11">
        <f t="shared" si="0"/>
        <v>0.921264789027327</v>
      </c>
      <c r="F34" s="11">
        <f t="shared" si="3"/>
        <v>0.6687061364045348</v>
      </c>
      <c r="G34" s="11">
        <f t="shared" ref="G34:R34" si="16">H16/H$6</f>
        <v>0.56021161490868876</v>
      </c>
      <c r="H34" s="11">
        <f t="shared" si="16"/>
        <v>0.40520050125313284</v>
      </c>
      <c r="I34" s="11">
        <f t="shared" si="16"/>
        <v>0.70943555743431153</v>
      </c>
      <c r="J34" s="11">
        <f t="shared" si="16"/>
        <v>0.3510549662290034</v>
      </c>
      <c r="K34" s="11">
        <f t="shared" si="16"/>
        <v>0.99205814130809922</v>
      </c>
      <c r="L34" s="11">
        <f t="shared" si="16"/>
        <v>0.99205814130809922</v>
      </c>
      <c r="M34" s="11">
        <f t="shared" si="16"/>
        <v>0.73344349602800218</v>
      </c>
      <c r="N34" s="11">
        <f t="shared" si="16"/>
        <v>0.78252684763418945</v>
      </c>
      <c r="O34" s="11">
        <f t="shared" si="16"/>
        <v>6.7133108639622407E-2</v>
      </c>
      <c r="P34" s="11">
        <f t="shared" si="16"/>
        <v>0.91980448200157405</v>
      </c>
      <c r="Q34" s="11">
        <f t="shared" si="16"/>
        <v>0.67186519169277636</v>
      </c>
      <c r="R34" s="12">
        <f t="shared" si="16"/>
        <v>0.66419499020579897</v>
      </c>
      <c r="S34" s="10">
        <f t="shared" si="14"/>
        <v>0.72083875228417515</v>
      </c>
    </row>
    <row r="35" spans="1:19" ht="15.75" thickBot="1" x14ac:dyDescent="0.3">
      <c r="A35" s="39"/>
      <c r="B35" s="36" t="s">
        <v>44</v>
      </c>
      <c r="C35" s="22">
        <f t="shared" si="6"/>
        <v>0.96441281138790036</v>
      </c>
      <c r="D35" s="11">
        <f t="shared" si="0"/>
        <v>1.1300492610837438</v>
      </c>
      <c r="E35" s="11">
        <f t="shared" si="0"/>
        <v>0.921264789027327</v>
      </c>
      <c r="F35" s="11">
        <f t="shared" si="3"/>
        <v>0.6687061364045348</v>
      </c>
      <c r="G35" s="11">
        <f t="shared" ref="G35:R35" si="17">H17/H$6</f>
        <v>0.56021161490868876</v>
      </c>
      <c r="H35" s="11">
        <f t="shared" si="17"/>
        <v>0.40520050125313284</v>
      </c>
      <c r="I35" s="11">
        <f t="shared" si="17"/>
        <v>0.70943555743431153</v>
      </c>
      <c r="J35" s="11">
        <f t="shared" si="17"/>
        <v>0.3510549662290034</v>
      </c>
      <c r="K35" s="11">
        <f t="shared" si="17"/>
        <v>0.75612193301389319</v>
      </c>
      <c r="L35" s="11">
        <f t="shared" si="17"/>
        <v>0.75612193301389319</v>
      </c>
      <c r="M35" s="11">
        <f t="shared" si="17"/>
        <v>0.76377359333217965</v>
      </c>
      <c r="N35" s="11">
        <f t="shared" si="17"/>
        <v>0.78252684763418945</v>
      </c>
      <c r="O35" s="11">
        <f t="shared" si="17"/>
        <v>6.7133108639622407E-2</v>
      </c>
      <c r="P35" s="11">
        <f t="shared" si="17"/>
        <v>0.91980448200157405</v>
      </c>
      <c r="Q35" s="11">
        <f t="shared" si="17"/>
        <v>0.67186519169277636</v>
      </c>
      <c r="R35" s="35">
        <f t="shared" si="17"/>
        <v>0.66419499020579897</v>
      </c>
      <c r="S35" s="10">
        <f t="shared" si="14"/>
        <v>0.69324235732891049</v>
      </c>
    </row>
    <row r="36" spans="1:19" ht="15.75" thickBot="1" x14ac:dyDescent="0.3">
      <c r="A36" s="40"/>
      <c r="B36" s="16" t="s">
        <v>70</v>
      </c>
      <c r="C36" s="20">
        <f t="shared" si="6"/>
        <v>0.96441281138790036</v>
      </c>
      <c r="D36" s="4">
        <f t="shared" si="0"/>
        <v>1.1300492610837438</v>
      </c>
      <c r="E36" s="4">
        <f t="shared" si="0"/>
        <v>0.921264789027327</v>
      </c>
      <c r="F36" s="4">
        <f t="shared" si="3"/>
        <v>0.64567212524743567</v>
      </c>
      <c r="G36" s="4">
        <f t="shared" ref="G36:R36" si="18">H18/H$6</f>
        <v>0.5271467854260693</v>
      </c>
      <c r="H36" s="4">
        <f t="shared" si="18"/>
        <v>0.38244830827067672</v>
      </c>
      <c r="I36" s="4">
        <f t="shared" si="18"/>
        <v>0.69815560549091149</v>
      </c>
      <c r="J36" s="4">
        <f t="shared" si="18"/>
        <v>0.34179177110948766</v>
      </c>
      <c r="K36" s="4">
        <f t="shared" si="18"/>
        <v>0.75612193301389319</v>
      </c>
      <c r="L36" s="4">
        <f t="shared" si="18"/>
        <v>0.75612193301389319</v>
      </c>
      <c r="M36" s="4">
        <f t="shared" si="18"/>
        <v>0.78109630489758775</v>
      </c>
      <c r="N36" s="4">
        <f t="shared" si="18"/>
        <v>0.77778644791900353</v>
      </c>
      <c r="O36" s="4">
        <f t="shared" si="18"/>
        <v>6.7133108639622407E-2</v>
      </c>
      <c r="P36" s="4">
        <f t="shared" si="18"/>
        <v>0.92067437140135044</v>
      </c>
      <c r="Q36" s="4">
        <f t="shared" si="18"/>
        <v>0.66034849964644859</v>
      </c>
      <c r="R36" s="5">
        <f t="shared" si="18"/>
        <v>0.65029425929076112</v>
      </c>
      <c r="S36" s="34">
        <f t="shared" si="14"/>
        <v>0.68628239467913199</v>
      </c>
    </row>
    <row r="37" spans="1:19" ht="15.75" thickBot="1" x14ac:dyDescent="0.3">
      <c r="B37" s="45" t="s">
        <v>72</v>
      </c>
      <c r="C37" s="41">
        <f t="shared" si="6"/>
        <v>0.9284510207904102</v>
      </c>
      <c r="D37" s="42">
        <f t="shared" si="0"/>
        <v>1.1103448275862069</v>
      </c>
      <c r="E37" s="42">
        <f t="shared" si="0"/>
        <v>0.91623913726311379</v>
      </c>
      <c r="F37" s="42">
        <f t="shared" si="3"/>
        <v>0.62839661687961135</v>
      </c>
      <c r="G37" s="42">
        <f t="shared" ref="G37:R37" si="19">H19/H$6</f>
        <v>0.51375646352033955</v>
      </c>
      <c r="H37" s="42">
        <f t="shared" si="19"/>
        <v>0.36808427318295739</v>
      </c>
      <c r="I37" s="42">
        <f t="shared" si="19"/>
        <v>0.64836362827329963</v>
      </c>
      <c r="J37" s="42">
        <f t="shared" si="19"/>
        <v>0.33690086723556184</v>
      </c>
      <c r="K37" s="42">
        <f t="shared" si="19"/>
        <v>0.75612193301389319</v>
      </c>
      <c r="L37" s="42">
        <f t="shared" si="19"/>
        <v>0.75612193301389319</v>
      </c>
      <c r="M37" s="42">
        <f t="shared" si="19"/>
        <v>0.69752524716824194</v>
      </c>
      <c r="N37" s="42">
        <f t="shared" si="19"/>
        <v>0.74727622094554391</v>
      </c>
      <c r="O37" s="42">
        <f t="shared" si="19"/>
        <v>6.7133108639622407E-2</v>
      </c>
      <c r="P37" s="42">
        <f t="shared" si="19"/>
        <v>0.92067437140135044</v>
      </c>
      <c r="Q37" s="42">
        <f t="shared" si="19"/>
        <v>0.64329585080602991</v>
      </c>
      <c r="R37" s="43">
        <f t="shared" si="19"/>
        <v>0.63576677487070177</v>
      </c>
      <c r="S37" s="34">
        <f t="shared" si="14"/>
        <v>0.66715326716192358</v>
      </c>
    </row>
    <row r="38" spans="1:19" ht="15.75" thickBot="1" x14ac:dyDescent="0.3">
      <c r="B38" s="44" t="s">
        <v>74</v>
      </c>
      <c r="C38" s="21">
        <f t="shared" si="6"/>
        <v>0.92742086533058621</v>
      </c>
      <c r="D38" s="6">
        <f t="shared" ref="D38:Q38" si="20">E20/E$6</f>
        <v>1.0995073891625615</v>
      </c>
      <c r="E38" s="6">
        <f t="shared" si="20"/>
        <v>0.91519212647890269</v>
      </c>
      <c r="F38" s="6">
        <f t="shared" si="3"/>
        <v>0.64459240597444667</v>
      </c>
      <c r="G38" s="6">
        <f t="shared" si="20"/>
        <v>0.54593956421675582</v>
      </c>
      <c r="H38" s="6">
        <f t="shared" si="20"/>
        <v>0.35701754385964912</v>
      </c>
      <c r="I38" s="6">
        <f t="shared" si="20"/>
        <v>0.65726299864284599</v>
      </c>
      <c r="J38" s="6">
        <f t="shared" si="20"/>
        <v>0.33516465950949664</v>
      </c>
      <c r="K38" s="6">
        <f t="shared" si="20"/>
        <v>0.75612193301389319</v>
      </c>
      <c r="L38" s="6">
        <f t="shared" si="20"/>
        <v>0.75612193301389319</v>
      </c>
      <c r="M38" s="6">
        <f t="shared" si="20"/>
        <v>0.66750777372731385</v>
      </c>
      <c r="N38" s="6">
        <f t="shared" si="20"/>
        <v>0.75127532358592708</v>
      </c>
      <c r="O38" s="6">
        <f t="shared" si="20"/>
        <v>6.7062758616279E-2</v>
      </c>
      <c r="P38" s="6">
        <f t="shared" si="20"/>
        <v>0.92067437140135044</v>
      </c>
      <c r="Q38" s="6">
        <f t="shared" si="20"/>
        <v>0.63725764628331694</v>
      </c>
      <c r="R38" s="37">
        <f>S20/S$6</f>
        <v>0.6306216884199195</v>
      </c>
      <c r="S38" s="34">
        <f t="shared" si="14"/>
        <v>0.66679631132732109</v>
      </c>
    </row>
  </sheetData>
  <mergeCells count="1">
    <mergeCell ref="A25:A36"/>
  </mergeCells>
  <conditionalFormatting sqref="C24:R24 B25:R30 B31 C31:R38">
    <cfRule type="colorScale" priority="38">
      <colorScale>
        <cfvo type="min"/>
        <cfvo type="max"/>
        <color rgb="FF63BE7B"/>
        <color rgb="FFFCFCFF"/>
      </colorScale>
    </cfRule>
  </conditionalFormatting>
  <conditionalFormatting sqref="S25:S38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2020-01-23T10:44:49Z</dcterms:created>
  <dcterms:modified xsi:type="dcterms:W3CDTF">2020-01-31T15:06:51Z</dcterms:modified>
</cp:coreProperties>
</file>