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dnow\Documents\Projects\.NET\Luzyce\apps\src\Luzyce.Api\Resources\"/>
    </mc:Choice>
  </mc:AlternateContent>
  <xr:revisionPtr revIDLastSave="0" documentId="13_ncr:1_{AD0C9AFE-F2C5-4C90-9883-74314DD4D6F9}" xr6:coauthVersionLast="47" xr6:coauthVersionMax="47" xr10:uidLastSave="{00000000-0000-0000-0000-000000000000}"/>
  <bookViews>
    <workbookView xWindow="768" yWindow="768" windowWidth="23040" windowHeight="12120" activeTab="4" xr2:uid="{00000000-000D-0000-FFFF-FFFF00000000}"/>
  </bookViews>
  <sheets>
    <sheet name="1" sheetId="6" r:id="rId1"/>
    <sheet name="2" sheetId="4" r:id="rId2"/>
    <sheet name="Wykres1" sheetId="8" r:id="rId3"/>
    <sheet name="Wykres2" sheetId="9" r:id="rId4"/>
    <sheet name="kalkulator - wyciągu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7" l="1"/>
  <c r="O14" i="7"/>
  <c r="O21" i="7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5" i="6"/>
  <c r="A20" i="6"/>
  <c r="A21" i="6"/>
  <c r="A22" i="6"/>
  <c r="A23" i="6"/>
  <c r="A24" i="6"/>
  <c r="A25" i="6"/>
  <c r="A19" i="6"/>
  <c r="A13" i="6"/>
  <c r="A14" i="6"/>
  <c r="A15" i="6"/>
  <c r="A16" i="6"/>
  <c r="A17" i="6"/>
  <c r="A18" i="6"/>
  <c r="A12" i="6"/>
  <c r="A6" i="6"/>
  <c r="A7" i="6"/>
  <c r="A8" i="6"/>
  <c r="A9" i="6"/>
  <c r="A10" i="6"/>
  <c r="A11" i="6"/>
  <c r="A5" i="6"/>
  <c r="I20" i="7" l="1"/>
  <c r="J20" i="7" s="1"/>
  <c r="G20" i="7"/>
  <c r="I19" i="7"/>
  <c r="J19" i="7" s="1"/>
  <c r="K19" i="7" s="1"/>
  <c r="M19" i="7" s="1"/>
  <c r="G19" i="7"/>
  <c r="I18" i="7"/>
  <c r="J18" i="7" s="1"/>
  <c r="G18" i="7"/>
  <c r="I17" i="7"/>
  <c r="J17" i="7" s="1"/>
  <c r="G17" i="7"/>
  <c r="I13" i="7"/>
  <c r="J13" i="7" s="1"/>
  <c r="K13" i="7" s="1"/>
  <c r="M13" i="7" s="1"/>
  <c r="G13" i="7"/>
  <c r="I12" i="7"/>
  <c r="J12" i="7" s="1"/>
  <c r="G12" i="7"/>
  <c r="I11" i="7"/>
  <c r="J11" i="7" s="1"/>
  <c r="G11" i="7"/>
  <c r="J10" i="7"/>
  <c r="I10" i="7"/>
  <c r="G10" i="7"/>
  <c r="G14" i="7" s="1"/>
  <c r="I6" i="7"/>
  <c r="J6" i="7" s="1"/>
  <c r="G6" i="7"/>
  <c r="I5" i="7"/>
  <c r="J5" i="7" s="1"/>
  <c r="G5" i="7"/>
  <c r="J4" i="7"/>
  <c r="I4" i="7"/>
  <c r="G4" i="7"/>
  <c r="I3" i="7"/>
  <c r="J3" i="7" s="1"/>
  <c r="K3" i="7" s="1"/>
  <c r="M3" i="7" s="1"/>
  <c r="G3" i="7"/>
  <c r="G7" i="7" l="1"/>
  <c r="G21" i="7"/>
  <c r="J7" i="7"/>
  <c r="K6" i="7"/>
  <c r="M6" i="7" s="1"/>
  <c r="K12" i="7"/>
  <c r="M12" i="7" s="1"/>
  <c r="K18" i="7"/>
  <c r="M18" i="7" s="1"/>
  <c r="J21" i="7"/>
  <c r="K5" i="7"/>
  <c r="M5" i="7" s="1"/>
  <c r="J14" i="7"/>
  <c r="K11" i="7"/>
  <c r="M11" i="7" s="1"/>
  <c r="M14" i="7" s="1"/>
  <c r="K17" i="7"/>
  <c r="M17" i="7" s="1"/>
  <c r="K4" i="7"/>
  <c r="M4" i="7" s="1"/>
  <c r="K10" i="7"/>
  <c r="M10" i="7" s="1"/>
  <c r="K20" i="7"/>
  <c r="M20" i="7" s="1"/>
  <c r="M21" i="7" l="1"/>
  <c r="K14" i="7"/>
  <c r="K21" i="7"/>
  <c r="K7" i="7"/>
  <c r="M7" i="7"/>
</calcChain>
</file>

<file path=xl/sharedStrings.xml><?xml version="1.0" encoding="utf-8"?>
<sst xmlns="http://schemas.openxmlformats.org/spreadsheetml/2006/main" count="126" uniqueCount="68">
  <si>
    <t>Plan pracy na wannie</t>
  </si>
  <si>
    <t>zmiana II</t>
  </si>
  <si>
    <t>zmiana III</t>
  </si>
  <si>
    <t>I</t>
  </si>
  <si>
    <t>brutto</t>
  </si>
  <si>
    <t>odpad</t>
  </si>
  <si>
    <t>II</t>
  </si>
  <si>
    <t>III</t>
  </si>
  <si>
    <t>Okno</t>
  </si>
  <si>
    <t>Zmiana</t>
  </si>
  <si>
    <t>asortyment</t>
  </si>
  <si>
    <t>zespół</t>
  </si>
  <si>
    <t>warsztat hutnika</t>
  </si>
  <si>
    <t>norma</t>
  </si>
  <si>
    <t>netto</t>
  </si>
  <si>
    <t>ilość godz</t>
  </si>
  <si>
    <t>razem</t>
  </si>
  <si>
    <t>waga brutto:</t>
  </si>
  <si>
    <t>odpad:</t>
  </si>
  <si>
    <t>dla firmy/mag.</t>
  </si>
  <si>
    <t>ilość zestawów</t>
  </si>
  <si>
    <t>nr klosza</t>
  </si>
  <si>
    <t>Uwagi technologiczne</t>
  </si>
  <si>
    <t>zmiana I</t>
  </si>
  <si>
    <t>wanna 1</t>
  </si>
  <si>
    <t>wyciąg planowany</t>
  </si>
  <si>
    <t>wyciąg wykonany</t>
  </si>
  <si>
    <t>wanna 4</t>
  </si>
  <si>
    <t>zużycie gazu:</t>
  </si>
  <si>
    <t>waga brutto</t>
  </si>
  <si>
    <t>waga netto</t>
  </si>
  <si>
    <t>wspólczynnik</t>
  </si>
  <si>
    <t>Uwagi technologiczne i produkcyjne:</t>
  </si>
  <si>
    <t>cała doba</t>
  </si>
  <si>
    <t>średnia temp.topienia</t>
  </si>
  <si>
    <r>
      <t xml:space="preserve">Raport </t>
    </r>
    <r>
      <rPr>
        <sz val="14"/>
        <color indexed="8"/>
        <rFont val="Calibri"/>
        <family val="2"/>
        <charset val="238"/>
      </rPr>
      <t>z dnia ………………………………………</t>
    </r>
  </si>
  <si>
    <t>okno</t>
  </si>
  <si>
    <t>klosz</t>
  </si>
  <si>
    <t>opal/jasny</t>
  </si>
  <si>
    <t>waga brutto [kg]</t>
  </si>
  <si>
    <t>norma [szt]</t>
  </si>
  <si>
    <t>brutto bieżace ilość [szt]</t>
  </si>
  <si>
    <t xml:space="preserve">waga brutto z normy [kg] </t>
  </si>
  <si>
    <t>ilość godzin</t>
  </si>
  <si>
    <t>waga bieżaca [kg]</t>
  </si>
  <si>
    <t>zakładana waga [kg]</t>
  </si>
  <si>
    <t>waga W-1 [kg]</t>
  </si>
  <si>
    <t>współczynnik soda/opal</t>
  </si>
  <si>
    <t>waga W-4 [kg]</t>
  </si>
  <si>
    <t>wylewanie opalu [kg]</t>
  </si>
  <si>
    <t xml:space="preserve">waga powiększona </t>
  </si>
  <si>
    <t>odpad przywarsztatowy[ %]</t>
  </si>
  <si>
    <t>braki</t>
  </si>
  <si>
    <t>braki %</t>
  </si>
  <si>
    <t>kamienie</t>
  </si>
  <si>
    <t>kręte</t>
  </si>
  <si>
    <t>giszpa</t>
  </si>
  <si>
    <t>pladry w szkle</t>
  </si>
  <si>
    <t>pladry opalowe</t>
  </si>
  <si>
    <t>smugi</t>
  </si>
  <si>
    <t>jasne</t>
  </si>
  <si>
    <t>rauch</t>
  </si>
  <si>
    <t>popękane</t>
  </si>
  <si>
    <t>HUTMISTRZ</t>
  </si>
  <si>
    <t>Data</t>
  </si>
  <si>
    <t>średni zasyp</t>
  </si>
  <si>
    <t>wersja wykonania</t>
  </si>
  <si>
    <t>na dzień   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</si>
</sst>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z_ł_-;\-* #,##0.00\ _z_ł_-;_-* &quot;-&quot;??\ _z_ł_-;_-@_-"/>
    <numFmt numFmtId="165" formatCode="_-* #,##0.0\ _z_ł_-;\-* #,##0.0\ _z_ł_-;_-* &quot;-&quot;??\ _z_ł_-;_-@_-"/>
    <numFmt numFmtId="166" formatCode="_-* #,##0\ _z_ł_-;\-* #,##0\ _z_ł_-;_-* &quot;-&quot;??\ _z_ł_-;_-@_-"/>
  </numFmts>
  <fonts count="34">
    <font>
      <sz val="11"/>
      <color theme="1"/>
      <name val="Calibri"/>
      <family val="2"/>
      <charset val="238"/>
      <scheme val="minor"/>
    </font>
    <font>
      <b/>
      <sz val="12"/>
      <color indexed="8"/>
      <name val="Czcionka tekstu podstawowego"/>
      <charset val="238"/>
    </font>
    <font>
      <b/>
      <sz val="14"/>
      <color indexed="8"/>
      <name val="Czcionka tekstu podstawowego"/>
      <charset val="238"/>
    </font>
    <font>
      <b/>
      <sz val="18"/>
      <color indexed="8"/>
      <name val="Czcionka tekstu podstawowego"/>
      <charset val="238"/>
    </font>
    <font>
      <b/>
      <sz val="11"/>
      <color indexed="8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7"/>
      <color indexed="8"/>
      <name val="Czcionka tekstu podstawowego"/>
      <family val="2"/>
      <charset val="238"/>
    </font>
    <font>
      <sz val="8"/>
      <color indexed="8"/>
      <name val="Czcionka tekstu podstawowego"/>
      <family val="2"/>
      <charset val="238"/>
    </font>
    <font>
      <sz val="9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b/>
      <sz val="16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b/>
      <i/>
      <sz val="11"/>
      <color indexed="8"/>
      <name val="Calibri"/>
      <family val="2"/>
      <charset val="238"/>
    </font>
    <font>
      <i/>
      <u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0"/>
      <name val="Czcionka tekstu podstawowego"/>
      <charset val="238"/>
    </font>
    <font>
      <b/>
      <sz val="10"/>
      <color indexed="8"/>
      <name val="Czcionka tekstu podstawowego"/>
      <charset val="238"/>
    </font>
    <font>
      <sz val="10"/>
      <color indexed="8"/>
      <name val="Czcionka tekstu podstawowego"/>
      <charset val="238"/>
    </font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4"/>
      <color indexed="8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8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b/>
      <sz val="10"/>
      <color indexed="8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9"/>
      <color indexed="8"/>
      <name val="Czcionka tekstu podstawowego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19" fillId="2" borderId="0" applyNumberFormat="0" applyBorder="0" applyAlignment="0" applyProtection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/>
    <xf numFmtId="0" fontId="5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/>
    <xf numFmtId="0" fontId="0" fillId="0" borderId="8" xfId="0" applyBorder="1"/>
    <xf numFmtId="0" fontId="5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0" fillId="0" borderId="9" xfId="0" applyBorder="1" applyAlignment="1">
      <alignment horizontal="center" vertical="center"/>
    </xf>
    <xf numFmtId="0" fontId="8" fillId="0" borderId="10" xfId="0" applyFont="1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12" fillId="0" borderId="0" xfId="0" applyFont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3" fillId="0" borderId="23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50" xfId="0" applyBorder="1" applyAlignment="1">
      <alignment horizontal="center" vertical="center"/>
    </xf>
    <xf numFmtId="0" fontId="0" fillId="0" borderId="3" xfId="0" applyBorder="1"/>
    <xf numFmtId="0" fontId="0" fillId="0" borderId="26" xfId="0" applyBorder="1"/>
    <xf numFmtId="0" fontId="8" fillId="0" borderId="16" xfId="0" applyFont="1" applyBorder="1" applyAlignment="1">
      <alignment horizontal="center" wrapText="1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48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49" xfId="0" applyBorder="1" applyAlignment="1">
      <alignment vertical="center"/>
    </xf>
    <xf numFmtId="0" fontId="10" fillId="0" borderId="0" xfId="0" applyFont="1" applyAlignment="1">
      <alignment horizontal="center" vertical="top"/>
    </xf>
    <xf numFmtId="0" fontId="9" fillId="0" borderId="0" xfId="0" applyFont="1" applyAlignment="1">
      <alignment vertical="center"/>
    </xf>
    <xf numFmtId="0" fontId="8" fillId="0" borderId="36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9" xfId="0" applyBorder="1" applyAlignment="1">
      <alignment vertical="center"/>
    </xf>
    <xf numFmtId="0" fontId="0" fillId="0" borderId="0" xfId="0" applyAlignment="1">
      <alignment horizontal="left"/>
    </xf>
    <xf numFmtId="0" fontId="22" fillId="0" borderId="0" xfId="0" applyFont="1" applyAlignment="1">
      <alignment horizontal="center" vertical="center"/>
    </xf>
    <xf numFmtId="9" fontId="0" fillId="0" borderId="0" xfId="3" applyFont="1" applyBorder="1"/>
    <xf numFmtId="0" fontId="20" fillId="0" borderId="0" xfId="0" applyFont="1" applyAlignment="1">
      <alignment horizontal="center" wrapText="1"/>
    </xf>
    <xf numFmtId="0" fontId="11" fillId="0" borderId="14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3" borderId="14" xfId="0" applyFont="1" applyFill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wrapText="1"/>
    </xf>
    <xf numFmtId="165" fontId="26" fillId="4" borderId="14" xfId="2" applyNumberFormat="1" applyFont="1" applyFill="1" applyBorder="1" applyAlignment="1">
      <alignment horizontal="center" vertical="center" wrapText="1"/>
    </xf>
    <xf numFmtId="166" fontId="26" fillId="4" borderId="14" xfId="2" applyNumberFormat="1" applyFont="1" applyFill="1" applyBorder="1" applyAlignment="1">
      <alignment horizontal="center" vertical="center" wrapText="1"/>
    </xf>
    <xf numFmtId="166" fontId="27" fillId="4" borderId="14" xfId="2" applyNumberFormat="1" applyFont="1" applyFill="1" applyBorder="1" applyAlignment="1">
      <alignment horizontal="center" vertical="center" wrapText="1"/>
    </xf>
    <xf numFmtId="166" fontId="23" fillId="3" borderId="14" xfId="2" applyNumberFormat="1" applyFont="1" applyFill="1" applyBorder="1" applyAlignment="1">
      <alignment horizontal="center" vertical="center" wrapText="1"/>
    </xf>
    <xf numFmtId="165" fontId="27" fillId="5" borderId="14" xfId="2" applyNumberFormat="1" applyFont="1" applyFill="1" applyBorder="1" applyAlignment="1">
      <alignment horizontal="center" vertical="center" wrapText="1"/>
    </xf>
    <xf numFmtId="166" fontId="23" fillId="0" borderId="14" xfId="2" applyNumberFormat="1" applyFont="1" applyBorder="1" applyAlignment="1">
      <alignment horizontal="center" vertical="center" wrapText="1"/>
    </xf>
    <xf numFmtId="165" fontId="28" fillId="0" borderId="14" xfId="2" applyNumberFormat="1" applyFont="1" applyBorder="1" applyAlignment="1">
      <alignment horizontal="center" vertical="center" wrapText="1"/>
    </xf>
    <xf numFmtId="0" fontId="25" fillId="0" borderId="14" xfId="0" applyFont="1" applyBorder="1" applyAlignment="1">
      <alignment wrapText="1"/>
    </xf>
    <xf numFmtId="166" fontId="26" fillId="3" borderId="14" xfId="2" applyNumberFormat="1" applyFont="1" applyFill="1" applyBorder="1" applyAlignment="1">
      <alignment horizontal="center" vertical="center" wrapText="1"/>
    </xf>
    <xf numFmtId="166" fontId="26" fillId="0" borderId="14" xfId="2" applyNumberFormat="1" applyFont="1" applyBorder="1" applyAlignment="1">
      <alignment horizontal="center" vertical="center" wrapText="1"/>
    </xf>
    <xf numFmtId="166" fontId="27" fillId="0" borderId="14" xfId="2" applyNumberFormat="1" applyFont="1" applyBorder="1" applyAlignment="1">
      <alignment horizontal="center" vertical="center" wrapText="1"/>
    </xf>
    <xf numFmtId="9" fontId="29" fillId="0" borderId="14" xfId="3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0" fillId="0" borderId="23" xfId="0" applyBorder="1"/>
    <xf numFmtId="0" fontId="0" fillId="0" borderId="15" xfId="0" applyBorder="1"/>
    <xf numFmtId="0" fontId="0" fillId="0" borderId="27" xfId="0" applyBorder="1"/>
    <xf numFmtId="0" fontId="5" fillId="0" borderId="52" xfId="0" applyFont="1" applyBorder="1" applyAlignment="1">
      <alignment horizontal="center" vertical="center" wrapText="1"/>
    </xf>
    <xf numFmtId="0" fontId="31" fillId="0" borderId="0" xfId="0" applyFont="1"/>
    <xf numFmtId="0" fontId="0" fillId="0" borderId="40" xfId="0" applyBorder="1"/>
    <xf numFmtId="0" fontId="0" fillId="0" borderId="42" xfId="0" applyBorder="1"/>
    <xf numFmtId="0" fontId="5" fillId="0" borderId="10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0" fillId="0" borderId="41" xfId="0" applyBorder="1"/>
    <xf numFmtId="0" fontId="0" fillId="0" borderId="25" xfId="0" applyBorder="1"/>
    <xf numFmtId="0" fontId="0" fillId="0" borderId="30" xfId="0" applyBorder="1"/>
    <xf numFmtId="0" fontId="16" fillId="0" borderId="16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6" fillId="0" borderId="3" xfId="0" applyFont="1" applyBorder="1" applyAlignment="1">
      <alignment vertical="center"/>
    </xf>
    <xf numFmtId="0" fontId="15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33" fillId="0" borderId="43" xfId="0" applyFont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6" xfId="0" applyBorder="1"/>
    <xf numFmtId="0" fontId="0" fillId="0" borderId="28" xfId="0" applyBorder="1"/>
    <xf numFmtId="0" fontId="6" fillId="0" borderId="62" xfId="0" applyFont="1" applyBorder="1" applyAlignment="1">
      <alignment horizontal="center" vertical="center" wrapText="1"/>
    </xf>
    <xf numFmtId="0" fontId="0" fillId="0" borderId="56" xfId="0" applyBorder="1"/>
    <xf numFmtId="0" fontId="0" fillId="0" borderId="51" xfId="0" applyBorder="1"/>
    <xf numFmtId="0" fontId="5" fillId="0" borderId="5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wrapText="1"/>
    </xf>
    <xf numFmtId="0" fontId="31" fillId="0" borderId="23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60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1" fillId="0" borderId="3" xfId="0" applyFont="1" applyBorder="1" applyAlignment="1">
      <alignment horizontal="center" vertical="center" wrapText="1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37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0" fillId="0" borderId="67" xfId="0" applyBorder="1" applyAlignment="1">
      <alignment horizontal="center" vertical="center"/>
    </xf>
    <xf numFmtId="0" fontId="11" fillId="0" borderId="60" xfId="0" applyFont="1" applyBorder="1" applyAlignment="1">
      <alignment vertical="center" wrapText="1"/>
    </xf>
    <xf numFmtId="0" fontId="11" fillId="0" borderId="64" xfId="0" applyFont="1" applyBorder="1" applyAlignment="1">
      <alignment vertical="center" wrapText="1"/>
    </xf>
    <xf numFmtId="0" fontId="11" fillId="0" borderId="61" xfId="0" applyFont="1" applyBorder="1" applyAlignment="1">
      <alignment vertical="center" wrapText="1"/>
    </xf>
    <xf numFmtId="0" fontId="31" fillId="6" borderId="24" xfId="1" applyFont="1" applyFill="1" applyBorder="1" applyAlignment="1">
      <alignment horizontal="center" vertical="center"/>
    </xf>
    <xf numFmtId="0" fontId="31" fillId="6" borderId="14" xfId="1" applyFont="1" applyFill="1" applyBorder="1" applyAlignment="1">
      <alignment horizontal="center" vertical="center"/>
    </xf>
    <xf numFmtId="0" fontId="31" fillId="6" borderId="15" xfId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3" fillId="0" borderId="1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4" xfId="0" applyNumberFormat="1" applyBorder="1" applyAlignment="1">
      <alignment horizontal="left"/>
    </xf>
    <xf numFmtId="0" fontId="16" fillId="0" borderId="56" xfId="0" applyFont="1" applyBorder="1" applyAlignment="1">
      <alignment vertical="center" wrapText="1"/>
    </xf>
    <xf numFmtId="0" fontId="31" fillId="0" borderId="59" xfId="0" applyFont="1" applyBorder="1" applyAlignment="1">
      <alignment horizontal="center" vertical="center" wrapText="1"/>
    </xf>
    <xf numFmtId="0" fontId="31" fillId="0" borderId="68" xfId="0" applyFont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0" fontId="31" fillId="0" borderId="59" xfId="0" applyFont="1" applyBorder="1" applyAlignment="1">
      <alignment horizontal="center" vertical="center"/>
    </xf>
    <xf numFmtId="0" fontId="31" fillId="0" borderId="68" xfId="0" applyFont="1" applyBorder="1" applyAlignment="1">
      <alignment horizontal="center" vertical="center"/>
    </xf>
    <xf numFmtId="0" fontId="31" fillId="0" borderId="55" xfId="0" applyFont="1" applyBorder="1" applyAlignment="1">
      <alignment horizontal="center" vertical="center"/>
    </xf>
    <xf numFmtId="0" fontId="32" fillId="0" borderId="36" xfId="0" applyFont="1" applyBorder="1" applyAlignment="1">
      <alignment horizontal="center" vertical="center"/>
    </xf>
    <xf numFmtId="0" fontId="32" fillId="0" borderId="60" xfId="0" applyFont="1" applyBorder="1" applyAlignment="1">
      <alignment horizontal="center" vertical="center"/>
    </xf>
    <xf numFmtId="0" fontId="32" fillId="0" borderId="61" xfId="0" applyFont="1" applyBorder="1" applyAlignment="1">
      <alignment horizontal="center" vertical="center"/>
    </xf>
    <xf numFmtId="0" fontId="5" fillId="0" borderId="32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20" fillId="0" borderId="10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6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</cellXfs>
  <cellStyles count="5">
    <cellStyle name="Comma" xfId="2" builtinId="3"/>
    <cellStyle name="Dziesiętny 2" xfId="4" xr:uid="{00000000-0005-0000-0000-000001000000}"/>
    <cellStyle name="Neutral" xfId="1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345368"/>
        <c:axId val="377399056"/>
      </c:barChart>
      <c:catAx>
        <c:axId val="33434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7399056"/>
        <c:crosses val="autoZero"/>
        <c:auto val="1"/>
        <c:lblAlgn val="ctr"/>
        <c:lblOffset val="100"/>
        <c:noMultiLvlLbl val="0"/>
      </c:catAx>
      <c:valAx>
        <c:axId val="3773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434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401800"/>
        <c:axId val="377401016"/>
      </c:barChart>
      <c:catAx>
        <c:axId val="37740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7401016"/>
        <c:crosses val="autoZero"/>
        <c:auto val="1"/>
        <c:lblAlgn val="ctr"/>
        <c:lblOffset val="100"/>
        <c:noMultiLvlLbl val="0"/>
      </c:catAx>
      <c:valAx>
        <c:axId val="37740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740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opLeftCell="C1" zoomScaleNormal="100" workbookViewId="0">
      <selection activeCell="AC7" sqref="AC7"/>
    </sheetView>
  </sheetViews>
  <sheetFormatPr defaultColWidth="12.44140625" defaultRowHeight="14.4" outlineLevelCol="1"/>
  <cols>
    <col min="1" max="1" width="21.44140625" hidden="1" customWidth="1" outlineLevel="1"/>
    <col min="2" max="2" width="13.5546875" hidden="1" customWidth="1" outlineLevel="1"/>
    <col min="3" max="3" width="3.6640625" customWidth="1" collapsed="1"/>
    <col min="4" max="4" width="4.6640625" style="89" customWidth="1"/>
    <col min="5" max="5" width="12.109375" customWidth="1"/>
    <col min="6" max="6" width="20.109375" customWidth="1"/>
    <col min="7" max="7" width="21.88671875" customWidth="1"/>
    <col min="8" max="8" width="4.5546875" customWidth="1" outlineLevel="1"/>
    <col min="9" max="9" width="4.44140625" customWidth="1" outlineLevel="1"/>
    <col min="10" max="11" width="6.109375" customWidth="1" outlineLevel="1"/>
    <col min="12" max="12" width="6.33203125" customWidth="1" outlineLevel="1"/>
    <col min="13" max="13" width="8.5546875" customWidth="1"/>
    <col min="14" max="14" width="8.44140625" customWidth="1"/>
    <col min="15" max="16" width="8.44140625" hidden="1" customWidth="1" outlineLevel="1"/>
    <col min="17" max="17" width="9.44140625" customWidth="1" collapsed="1"/>
    <col min="18" max="18" width="24.88671875" customWidth="1"/>
    <col min="19" max="19" width="8.109375" hidden="1" customWidth="1" outlineLevel="1"/>
    <col min="20" max="27" width="9.109375" hidden="1" customWidth="1" outlineLevel="1"/>
    <col min="28" max="28" width="9.88671875" customWidth="1" collapsed="1"/>
    <col min="29" max="234" width="9.109375" customWidth="1"/>
    <col min="235" max="235" width="5.88671875" customWidth="1"/>
    <col min="236" max="236" width="3.6640625" customWidth="1"/>
    <col min="237" max="237" width="10.5546875" customWidth="1"/>
    <col min="238" max="238" width="22.109375" customWidth="1"/>
    <col min="239" max="239" width="0" hidden="1" customWidth="1"/>
    <col min="240" max="241" width="8.88671875" customWidth="1"/>
    <col min="242" max="242" width="4.88671875" customWidth="1"/>
    <col min="243" max="243" width="21.88671875" customWidth="1"/>
    <col min="244" max="245" width="8.5546875" customWidth="1"/>
    <col min="246" max="246" width="8.44140625" customWidth="1"/>
    <col min="247" max="247" width="0" hidden="1" customWidth="1"/>
    <col min="248" max="248" width="4.44140625" customWidth="1"/>
    <col min="249" max="249" width="6" customWidth="1"/>
    <col min="250" max="250" width="3.33203125" customWidth="1"/>
    <col min="251" max="252" width="11" customWidth="1"/>
    <col min="253" max="253" width="16.88671875" customWidth="1"/>
    <col min="254" max="254" width="14.88671875" customWidth="1"/>
    <col min="255" max="256" width="13.88671875" customWidth="1"/>
  </cols>
  <sheetData>
    <row r="1" spans="1:27" ht="18" customHeight="1">
      <c r="C1" s="109"/>
      <c r="D1" s="107" t="s">
        <v>3</v>
      </c>
      <c r="E1" s="169"/>
      <c r="F1" s="170"/>
      <c r="J1" s="1"/>
      <c r="K1" s="1"/>
      <c r="M1" s="2"/>
    </row>
    <row r="2" spans="1:27" ht="18" customHeight="1">
      <c r="C2" s="109"/>
      <c r="D2" s="108" t="s">
        <v>6</v>
      </c>
      <c r="E2" s="171"/>
      <c r="F2" s="172"/>
      <c r="H2" s="10" t="s">
        <v>0</v>
      </c>
      <c r="M2" s="2"/>
      <c r="N2" t="s">
        <v>67</v>
      </c>
      <c r="R2" s="158"/>
    </row>
    <row r="3" spans="1:27" ht="18" customHeight="1" thickBot="1">
      <c r="C3" s="109"/>
      <c r="D3" s="108" t="s">
        <v>7</v>
      </c>
      <c r="E3" s="173"/>
      <c r="F3" s="174"/>
    </row>
    <row r="4" spans="1:27" s="3" customFormat="1" ht="35.25" customHeight="1" thickBot="1">
      <c r="A4" s="88" t="s">
        <v>63</v>
      </c>
      <c r="B4" s="115" t="s">
        <v>64</v>
      </c>
      <c r="C4" s="112" t="s">
        <v>9</v>
      </c>
      <c r="D4" s="92" t="s">
        <v>8</v>
      </c>
      <c r="E4" s="93" t="s">
        <v>10</v>
      </c>
      <c r="F4" s="94" t="s">
        <v>66</v>
      </c>
      <c r="G4" s="94" t="s">
        <v>12</v>
      </c>
      <c r="H4" s="95" t="s">
        <v>11</v>
      </c>
      <c r="I4" s="96" t="s">
        <v>15</v>
      </c>
      <c r="J4" s="96" t="s">
        <v>29</v>
      </c>
      <c r="K4" s="96" t="s">
        <v>30</v>
      </c>
      <c r="L4" s="94" t="s">
        <v>13</v>
      </c>
      <c r="M4" s="94" t="s">
        <v>4</v>
      </c>
      <c r="N4" s="94" t="s">
        <v>14</v>
      </c>
      <c r="O4" s="94" t="s">
        <v>52</v>
      </c>
      <c r="P4" s="94" t="s">
        <v>53</v>
      </c>
      <c r="Q4" s="96" t="s">
        <v>19</v>
      </c>
      <c r="R4" s="97" t="s">
        <v>22</v>
      </c>
      <c r="S4" s="35" t="s">
        <v>54</v>
      </c>
      <c r="T4" s="34" t="s">
        <v>55</v>
      </c>
      <c r="U4" s="34" t="s">
        <v>56</v>
      </c>
      <c r="V4" s="83" t="s">
        <v>57</v>
      </c>
      <c r="W4" s="83" t="s">
        <v>58</v>
      </c>
      <c r="X4" s="34" t="s">
        <v>59</v>
      </c>
      <c r="Y4" s="34" t="s">
        <v>60</v>
      </c>
      <c r="Z4" s="34" t="s">
        <v>61</v>
      </c>
      <c r="AA4" s="84" t="s">
        <v>62</v>
      </c>
    </row>
    <row r="5" spans="1:27" ht="21.75" customHeight="1">
      <c r="A5" s="113">
        <f>E$1</f>
        <v>0</v>
      </c>
      <c r="B5" s="114">
        <f>R$2</f>
        <v>0</v>
      </c>
      <c r="C5" s="166" t="s">
        <v>3</v>
      </c>
      <c r="D5" s="102">
        <v>1</v>
      </c>
      <c r="E5" s="30"/>
      <c r="F5" s="30"/>
      <c r="G5" s="32"/>
      <c r="H5" s="30"/>
      <c r="I5" s="80"/>
      <c r="J5" s="30"/>
      <c r="K5" s="30"/>
      <c r="L5" s="147"/>
      <c r="M5" s="80"/>
      <c r="N5" s="80"/>
      <c r="O5" s="80"/>
      <c r="P5" s="80"/>
      <c r="Q5" s="82"/>
      <c r="R5" s="160"/>
      <c r="S5" s="90"/>
      <c r="T5" s="41"/>
      <c r="U5" s="41"/>
      <c r="V5" s="41"/>
      <c r="W5" s="41"/>
      <c r="X5" s="41"/>
      <c r="Y5" s="41"/>
      <c r="Z5" s="41"/>
      <c r="AA5" s="44"/>
    </row>
    <row r="6" spans="1:27" ht="21.75" customHeight="1">
      <c r="A6" s="43">
        <f t="shared" ref="A6:A11" si="0">E$1</f>
        <v>0</v>
      </c>
      <c r="B6" s="44">
        <f t="shared" ref="B6:B25" si="1">R$2</f>
        <v>0</v>
      </c>
      <c r="C6" s="167"/>
      <c r="D6" s="103">
        <v>2</v>
      </c>
      <c r="E6" s="29"/>
      <c r="F6" s="29"/>
      <c r="G6" s="33"/>
      <c r="H6" s="29"/>
      <c r="I6" s="36"/>
      <c r="J6" s="29"/>
      <c r="K6" s="29"/>
      <c r="L6" s="148"/>
      <c r="M6" s="36"/>
      <c r="N6" s="36"/>
      <c r="O6" s="36"/>
      <c r="P6" s="36"/>
      <c r="Q6" s="29"/>
      <c r="R6" s="161"/>
      <c r="S6" s="90"/>
      <c r="T6" s="41"/>
      <c r="U6" s="41"/>
      <c r="V6" s="41"/>
      <c r="W6" s="41"/>
      <c r="X6" s="41"/>
      <c r="Y6" s="41"/>
      <c r="Z6" s="41"/>
      <c r="AA6" s="44"/>
    </row>
    <row r="7" spans="1:27" ht="21.75" customHeight="1">
      <c r="A7" s="43">
        <f t="shared" si="0"/>
        <v>0</v>
      </c>
      <c r="B7" s="44">
        <f t="shared" si="1"/>
        <v>0</v>
      </c>
      <c r="C7" s="167"/>
      <c r="D7" s="103">
        <v>3</v>
      </c>
      <c r="E7" s="98"/>
      <c r="F7" s="29"/>
      <c r="G7" s="33"/>
      <c r="H7" s="29"/>
      <c r="I7" s="36"/>
      <c r="J7" s="29"/>
      <c r="K7" s="29"/>
      <c r="L7" s="148"/>
      <c r="M7" s="36"/>
      <c r="N7" s="36"/>
      <c r="O7" s="36"/>
      <c r="P7" s="36"/>
      <c r="Q7" s="29"/>
      <c r="R7" s="161"/>
      <c r="S7" s="90"/>
      <c r="T7" s="41"/>
      <c r="U7" s="41"/>
      <c r="V7" s="41"/>
      <c r="W7" s="41"/>
      <c r="X7" s="41"/>
      <c r="Y7" s="41"/>
      <c r="Z7" s="41"/>
      <c r="AA7" s="44"/>
    </row>
    <row r="8" spans="1:27" ht="21.75" customHeight="1">
      <c r="A8" s="43">
        <f t="shared" si="0"/>
        <v>0</v>
      </c>
      <c r="B8" s="44">
        <f t="shared" si="1"/>
        <v>0</v>
      </c>
      <c r="C8" s="167"/>
      <c r="D8" s="104">
        <v>4</v>
      </c>
      <c r="E8" s="98"/>
      <c r="F8" s="29"/>
      <c r="G8" s="33"/>
      <c r="H8" s="29"/>
      <c r="I8" s="36"/>
      <c r="J8" s="29"/>
      <c r="K8" s="29"/>
      <c r="L8" s="148"/>
      <c r="M8" s="36"/>
      <c r="N8" s="36"/>
      <c r="O8" s="36"/>
      <c r="P8" s="36"/>
      <c r="Q8" s="29"/>
      <c r="R8" s="161"/>
      <c r="S8" s="90"/>
      <c r="T8" s="41"/>
      <c r="U8" s="41"/>
      <c r="V8" s="41"/>
      <c r="W8" s="41"/>
      <c r="X8" s="41"/>
      <c r="Y8" s="41"/>
      <c r="Z8" s="41"/>
      <c r="AA8" s="44"/>
    </row>
    <row r="9" spans="1:27" ht="21.75" customHeight="1">
      <c r="A9" s="43">
        <f t="shared" si="0"/>
        <v>0</v>
      </c>
      <c r="B9" s="44">
        <f t="shared" si="1"/>
        <v>0</v>
      </c>
      <c r="C9" s="167"/>
      <c r="D9" s="159">
        <v>5</v>
      </c>
      <c r="E9" s="98"/>
      <c r="F9" s="29"/>
      <c r="G9" s="33"/>
      <c r="H9" s="29"/>
      <c r="I9" s="36"/>
      <c r="J9" s="29"/>
      <c r="K9" s="29"/>
      <c r="L9" s="148"/>
      <c r="M9" s="36"/>
      <c r="N9" s="36"/>
      <c r="O9" s="36"/>
      <c r="P9" s="36"/>
      <c r="Q9" s="29"/>
      <c r="R9" s="161"/>
      <c r="S9" s="90"/>
      <c r="T9" s="41"/>
      <c r="U9" s="41"/>
      <c r="V9" s="41"/>
      <c r="W9" s="41"/>
      <c r="X9" s="41"/>
      <c r="Y9" s="41"/>
      <c r="Z9" s="41"/>
      <c r="AA9" s="44"/>
    </row>
    <row r="10" spans="1:27" ht="21.75" customHeight="1">
      <c r="A10" s="43">
        <f t="shared" si="0"/>
        <v>0</v>
      </c>
      <c r="B10" s="44">
        <f t="shared" si="1"/>
        <v>0</v>
      </c>
      <c r="C10" s="167"/>
      <c r="D10" s="103">
        <v>6</v>
      </c>
      <c r="E10" s="98"/>
      <c r="F10" s="29"/>
      <c r="G10" s="33"/>
      <c r="H10" s="29"/>
      <c r="I10" s="36"/>
      <c r="J10" s="29"/>
      <c r="K10" s="29"/>
      <c r="L10" s="148"/>
      <c r="M10" s="36"/>
      <c r="N10" s="36"/>
      <c r="O10" s="36"/>
      <c r="P10" s="36"/>
      <c r="Q10" s="29"/>
      <c r="R10" s="161"/>
      <c r="S10" s="90"/>
      <c r="T10" s="41"/>
      <c r="U10" s="41"/>
      <c r="V10" s="41"/>
      <c r="W10" s="41"/>
      <c r="X10" s="41"/>
      <c r="Y10" s="41"/>
      <c r="Z10" s="41"/>
      <c r="AA10" s="44"/>
    </row>
    <row r="11" spans="1:27" ht="21.75" customHeight="1" thickBot="1">
      <c r="A11" s="85">
        <f t="shared" si="0"/>
        <v>0</v>
      </c>
      <c r="B11" s="87">
        <f t="shared" si="1"/>
        <v>0</v>
      </c>
      <c r="C11" s="168"/>
      <c r="D11" s="103">
        <v>7</v>
      </c>
      <c r="E11" s="105"/>
      <c r="F11" s="31"/>
      <c r="G11" s="106"/>
      <c r="H11" s="31"/>
      <c r="I11" s="37"/>
      <c r="J11" s="31"/>
      <c r="K11" s="31"/>
      <c r="L11" s="149"/>
      <c r="M11" s="37"/>
      <c r="N11" s="37"/>
      <c r="O11" s="37"/>
      <c r="P11" s="37"/>
      <c r="Q11" s="31"/>
      <c r="R11" s="162"/>
      <c r="S11" s="90"/>
      <c r="T11" s="41"/>
      <c r="U11" s="41"/>
      <c r="V11" s="41"/>
      <c r="W11" s="41"/>
      <c r="X11" s="41"/>
      <c r="Y11" s="41"/>
      <c r="Z11" s="41"/>
      <c r="AA11" s="44"/>
    </row>
    <row r="12" spans="1:27" ht="21.75" customHeight="1">
      <c r="A12" s="110">
        <f>E$2</f>
        <v>0</v>
      </c>
      <c r="B12" s="111">
        <f t="shared" si="1"/>
        <v>0</v>
      </c>
      <c r="C12" s="166" t="s">
        <v>6</v>
      </c>
      <c r="D12" s="102">
        <v>1</v>
      </c>
      <c r="E12" s="30"/>
      <c r="F12" s="30"/>
      <c r="G12" s="32"/>
      <c r="H12" s="30"/>
      <c r="I12" s="80"/>
      <c r="J12" s="30"/>
      <c r="K12" s="30"/>
      <c r="L12" s="147"/>
      <c r="M12" s="80"/>
      <c r="N12" s="80"/>
      <c r="O12" s="80"/>
      <c r="P12" s="80"/>
      <c r="Q12" s="82"/>
      <c r="R12" s="160"/>
      <c r="S12" s="90"/>
      <c r="T12" s="41"/>
      <c r="U12" s="41"/>
      <c r="V12" s="41"/>
      <c r="W12" s="41"/>
      <c r="X12" s="41"/>
      <c r="Y12" s="41"/>
      <c r="Z12" s="41"/>
      <c r="AA12" s="44"/>
    </row>
    <row r="13" spans="1:27" ht="21.75" customHeight="1">
      <c r="A13" s="43">
        <f t="shared" ref="A13:A18" si="2">E$2</f>
        <v>0</v>
      </c>
      <c r="B13" s="44">
        <f t="shared" si="1"/>
        <v>0</v>
      </c>
      <c r="C13" s="167"/>
      <c r="D13" s="103">
        <v>2</v>
      </c>
      <c r="E13" s="29"/>
      <c r="F13" s="29"/>
      <c r="G13" s="33"/>
      <c r="H13" s="29"/>
      <c r="I13" s="36"/>
      <c r="J13" s="29"/>
      <c r="K13" s="29"/>
      <c r="L13" s="148"/>
      <c r="M13" s="36"/>
      <c r="N13" s="36"/>
      <c r="O13" s="36"/>
      <c r="P13" s="36"/>
      <c r="Q13" s="29"/>
      <c r="R13" s="161"/>
      <c r="S13" s="90"/>
      <c r="T13" s="41"/>
      <c r="U13" s="41"/>
      <c r="V13" s="41"/>
      <c r="W13" s="41"/>
      <c r="X13" s="41"/>
      <c r="Y13" s="41"/>
      <c r="Z13" s="41"/>
      <c r="AA13" s="44"/>
    </row>
    <row r="14" spans="1:27" ht="21.75" customHeight="1">
      <c r="A14" s="43">
        <f t="shared" si="2"/>
        <v>0</v>
      </c>
      <c r="B14" s="44">
        <f t="shared" si="1"/>
        <v>0</v>
      </c>
      <c r="C14" s="167"/>
      <c r="D14" s="103">
        <v>3</v>
      </c>
      <c r="E14" s="29"/>
      <c r="F14" s="29"/>
      <c r="G14" s="33"/>
      <c r="H14" s="29"/>
      <c r="I14" s="36"/>
      <c r="J14" s="29"/>
      <c r="K14" s="29"/>
      <c r="L14" s="148"/>
      <c r="M14" s="36"/>
      <c r="N14" s="36"/>
      <c r="O14" s="36"/>
      <c r="P14" s="36"/>
      <c r="Q14" s="29"/>
      <c r="R14" s="161"/>
      <c r="S14" s="90"/>
      <c r="T14" s="41"/>
      <c r="U14" s="41"/>
      <c r="V14" s="41"/>
      <c r="W14" s="41"/>
      <c r="X14" s="41"/>
      <c r="Y14" s="41"/>
      <c r="Z14" s="41"/>
      <c r="AA14" s="44"/>
    </row>
    <row r="15" spans="1:27" ht="21.75" customHeight="1">
      <c r="A15" s="43">
        <f t="shared" si="2"/>
        <v>0</v>
      </c>
      <c r="B15" s="44">
        <f t="shared" si="1"/>
        <v>0</v>
      </c>
      <c r="C15" s="167"/>
      <c r="D15" s="104">
        <v>4</v>
      </c>
      <c r="E15" s="29"/>
      <c r="F15" s="29"/>
      <c r="G15" s="33"/>
      <c r="H15" s="29"/>
      <c r="I15" s="36"/>
      <c r="J15" s="29"/>
      <c r="K15" s="29"/>
      <c r="L15" s="148"/>
      <c r="M15" s="36"/>
      <c r="N15" s="36"/>
      <c r="O15" s="36"/>
      <c r="P15" s="36"/>
      <c r="Q15" s="29"/>
      <c r="R15" s="161"/>
      <c r="S15" s="90"/>
      <c r="T15" s="41"/>
      <c r="U15" s="41"/>
      <c r="V15" s="41"/>
      <c r="W15" s="41"/>
      <c r="X15" s="41"/>
      <c r="Y15" s="41"/>
      <c r="Z15" s="41"/>
      <c r="AA15" s="44"/>
    </row>
    <row r="16" spans="1:27" ht="21.75" customHeight="1">
      <c r="A16" s="43">
        <f t="shared" si="2"/>
        <v>0</v>
      </c>
      <c r="B16" s="44">
        <f t="shared" si="1"/>
        <v>0</v>
      </c>
      <c r="C16" s="167"/>
      <c r="D16" s="159">
        <v>5</v>
      </c>
      <c r="E16" s="29"/>
      <c r="F16" s="29"/>
      <c r="G16" s="33"/>
      <c r="H16" s="29"/>
      <c r="I16" s="36"/>
      <c r="J16" s="29"/>
      <c r="K16" s="29"/>
      <c r="L16" s="148"/>
      <c r="M16" s="36"/>
      <c r="N16" s="36"/>
      <c r="O16" s="36"/>
      <c r="P16" s="36"/>
      <c r="Q16" s="29"/>
      <c r="R16" s="161"/>
      <c r="S16" s="90"/>
      <c r="T16" s="41"/>
      <c r="U16" s="41"/>
      <c r="V16" s="41"/>
      <c r="W16" s="41"/>
      <c r="X16" s="41"/>
      <c r="Y16" s="41"/>
      <c r="Z16" s="41"/>
      <c r="AA16" s="44"/>
    </row>
    <row r="17" spans="1:27" ht="21.75" customHeight="1">
      <c r="A17" s="43">
        <f t="shared" si="2"/>
        <v>0</v>
      </c>
      <c r="B17" s="44">
        <f t="shared" si="1"/>
        <v>0</v>
      </c>
      <c r="C17" s="167"/>
      <c r="D17" s="103">
        <v>6</v>
      </c>
      <c r="E17" s="98"/>
      <c r="F17" s="29"/>
      <c r="G17" s="33"/>
      <c r="H17" s="29"/>
      <c r="I17" s="36"/>
      <c r="J17" s="29"/>
      <c r="K17" s="29"/>
      <c r="L17" s="148"/>
      <c r="M17" s="36"/>
      <c r="N17" s="36"/>
      <c r="O17" s="36"/>
      <c r="P17" s="36"/>
      <c r="Q17" s="29"/>
      <c r="R17" s="161"/>
      <c r="S17" s="90"/>
      <c r="T17" s="41"/>
      <c r="U17" s="41"/>
      <c r="V17" s="41"/>
      <c r="W17" s="41"/>
      <c r="X17" s="41"/>
      <c r="Y17" s="41"/>
      <c r="Z17" s="41"/>
      <c r="AA17" s="44"/>
    </row>
    <row r="18" spans="1:27" ht="21.75" customHeight="1" thickBot="1">
      <c r="A18" s="85">
        <f t="shared" si="2"/>
        <v>0</v>
      </c>
      <c r="B18" s="87">
        <f t="shared" si="1"/>
        <v>0</v>
      </c>
      <c r="C18" s="168"/>
      <c r="D18" s="103">
        <v>7</v>
      </c>
      <c r="E18" s="105"/>
      <c r="F18" s="31"/>
      <c r="G18" s="106"/>
      <c r="H18" s="31"/>
      <c r="I18" s="37"/>
      <c r="J18" s="31"/>
      <c r="K18" s="31"/>
      <c r="L18" s="149"/>
      <c r="M18" s="37"/>
      <c r="N18" s="37"/>
      <c r="O18" s="37"/>
      <c r="P18" s="37"/>
      <c r="Q18" s="31"/>
      <c r="R18" s="162"/>
      <c r="S18" s="90"/>
      <c r="T18" s="41"/>
      <c r="U18" s="41"/>
      <c r="V18" s="41"/>
      <c r="W18" s="41"/>
      <c r="X18" s="41"/>
      <c r="Y18" s="41"/>
      <c r="Z18" s="41"/>
      <c r="AA18" s="44"/>
    </row>
    <row r="19" spans="1:27" ht="21.75" customHeight="1">
      <c r="A19" s="110">
        <f>E$3</f>
        <v>0</v>
      </c>
      <c r="B19" s="111">
        <f t="shared" si="1"/>
        <v>0</v>
      </c>
      <c r="C19" s="166" t="s">
        <v>7</v>
      </c>
      <c r="D19" s="102">
        <v>1</v>
      </c>
      <c r="E19" s="30"/>
      <c r="F19" s="30"/>
      <c r="G19" s="32"/>
      <c r="H19" s="30"/>
      <c r="I19" s="80"/>
      <c r="J19" s="30"/>
      <c r="K19" s="30"/>
      <c r="L19" s="147"/>
      <c r="M19" s="80"/>
      <c r="N19" s="80"/>
      <c r="O19" s="80"/>
      <c r="P19" s="80"/>
      <c r="Q19" s="82"/>
      <c r="R19" s="163"/>
      <c r="S19" s="90"/>
      <c r="T19" s="41"/>
      <c r="U19" s="41"/>
      <c r="V19" s="41"/>
      <c r="W19" s="41"/>
      <c r="X19" s="41"/>
      <c r="Y19" s="41"/>
      <c r="Z19" s="41"/>
      <c r="AA19" s="44"/>
    </row>
    <row r="20" spans="1:27" ht="21.75" customHeight="1">
      <c r="A20" s="43">
        <f t="shared" ref="A20:A25" si="3">E$3</f>
        <v>0</v>
      </c>
      <c r="B20" s="44">
        <f t="shared" si="1"/>
        <v>0</v>
      </c>
      <c r="C20" s="167"/>
      <c r="D20" s="103">
        <v>2</v>
      </c>
      <c r="E20" s="29"/>
      <c r="F20" s="29"/>
      <c r="G20" s="33"/>
      <c r="H20" s="29"/>
      <c r="I20" s="36"/>
      <c r="J20" s="29"/>
      <c r="K20" s="29"/>
      <c r="L20" s="148"/>
      <c r="M20" s="36"/>
      <c r="N20" s="36"/>
      <c r="O20" s="36"/>
      <c r="P20" s="36"/>
      <c r="Q20" s="29"/>
      <c r="R20" s="164"/>
      <c r="S20" s="90"/>
      <c r="T20" s="41"/>
      <c r="U20" s="41"/>
      <c r="V20" s="41"/>
      <c r="W20" s="41"/>
      <c r="X20" s="41"/>
      <c r="Y20" s="41"/>
      <c r="Z20" s="41"/>
      <c r="AA20" s="44"/>
    </row>
    <row r="21" spans="1:27" ht="21.75" customHeight="1">
      <c r="A21" s="43">
        <f t="shared" si="3"/>
        <v>0</v>
      </c>
      <c r="B21" s="44">
        <f t="shared" si="1"/>
        <v>0</v>
      </c>
      <c r="C21" s="167"/>
      <c r="D21" s="103">
        <v>3</v>
      </c>
      <c r="E21" s="29"/>
      <c r="F21" s="29"/>
      <c r="G21" s="33"/>
      <c r="H21" s="29"/>
      <c r="I21" s="36"/>
      <c r="J21" s="29"/>
      <c r="K21" s="29"/>
      <c r="L21" s="148"/>
      <c r="M21" s="36"/>
      <c r="N21" s="36"/>
      <c r="O21" s="36"/>
      <c r="P21" s="36"/>
      <c r="Q21" s="29"/>
      <c r="R21" s="164"/>
      <c r="S21" s="90"/>
      <c r="T21" s="41"/>
      <c r="U21" s="41"/>
      <c r="V21" s="41"/>
      <c r="W21" s="41"/>
      <c r="X21" s="41"/>
      <c r="Y21" s="41"/>
      <c r="Z21" s="41"/>
      <c r="AA21" s="44"/>
    </row>
    <row r="22" spans="1:27" ht="21.75" customHeight="1">
      <c r="A22" s="43">
        <f t="shared" si="3"/>
        <v>0</v>
      </c>
      <c r="B22" s="44">
        <f t="shared" si="1"/>
        <v>0</v>
      </c>
      <c r="C22" s="167"/>
      <c r="D22" s="104">
        <v>4</v>
      </c>
      <c r="E22" s="29"/>
      <c r="F22" s="29"/>
      <c r="G22" s="33"/>
      <c r="H22" s="29"/>
      <c r="I22" s="36"/>
      <c r="J22" s="29"/>
      <c r="K22" s="29"/>
      <c r="L22" s="148"/>
      <c r="M22" s="36"/>
      <c r="N22" s="36"/>
      <c r="O22" s="36"/>
      <c r="P22" s="36"/>
      <c r="Q22" s="29"/>
      <c r="R22" s="164"/>
      <c r="S22" s="90"/>
      <c r="T22" s="41"/>
      <c r="U22" s="41"/>
      <c r="V22" s="41"/>
      <c r="W22" s="41"/>
      <c r="X22" s="41"/>
      <c r="Y22" s="41"/>
      <c r="Z22" s="41"/>
      <c r="AA22" s="44"/>
    </row>
    <row r="23" spans="1:27" ht="21.75" customHeight="1">
      <c r="A23" s="43">
        <f t="shared" si="3"/>
        <v>0</v>
      </c>
      <c r="B23" s="44">
        <f t="shared" si="1"/>
        <v>0</v>
      </c>
      <c r="C23" s="167"/>
      <c r="D23" s="159">
        <v>5</v>
      </c>
      <c r="E23" s="29"/>
      <c r="F23" s="29"/>
      <c r="G23" s="33"/>
      <c r="H23" s="29"/>
      <c r="I23" s="36"/>
      <c r="J23" s="29"/>
      <c r="K23" s="29"/>
      <c r="L23" s="148"/>
      <c r="M23" s="36"/>
      <c r="N23" s="36"/>
      <c r="O23" s="36"/>
      <c r="P23" s="36"/>
      <c r="Q23" s="29"/>
      <c r="R23" s="164"/>
      <c r="S23" s="99"/>
      <c r="T23" s="100"/>
      <c r="U23" s="100"/>
      <c r="V23" s="100"/>
      <c r="W23" s="100"/>
      <c r="X23" s="100"/>
      <c r="Y23" s="100"/>
      <c r="Z23" s="100"/>
      <c r="AA23" s="101"/>
    </row>
    <row r="24" spans="1:27" ht="21.75" customHeight="1">
      <c r="A24" s="43">
        <f t="shared" si="3"/>
        <v>0</v>
      </c>
      <c r="B24" s="44">
        <f t="shared" si="1"/>
        <v>0</v>
      </c>
      <c r="C24" s="167"/>
      <c r="D24" s="103">
        <v>6</v>
      </c>
      <c r="E24" s="98"/>
      <c r="F24" s="29"/>
      <c r="G24" s="33"/>
      <c r="H24" s="29"/>
      <c r="I24" s="36"/>
      <c r="J24" s="29"/>
      <c r="K24" s="29"/>
      <c r="L24" s="148"/>
      <c r="M24" s="36"/>
      <c r="N24" s="36"/>
      <c r="O24" s="36"/>
      <c r="P24" s="36"/>
      <c r="Q24" s="29"/>
      <c r="R24" s="164"/>
      <c r="S24" s="99"/>
      <c r="T24" s="100"/>
      <c r="U24" s="100"/>
      <c r="V24" s="100"/>
      <c r="W24" s="100"/>
      <c r="X24" s="100"/>
      <c r="Y24" s="100"/>
      <c r="Z24" s="100"/>
      <c r="AA24" s="101"/>
    </row>
    <row r="25" spans="1:27" ht="21.75" customHeight="1" thickBot="1">
      <c r="A25" s="85">
        <f t="shared" si="3"/>
        <v>0</v>
      </c>
      <c r="B25" s="87">
        <f t="shared" si="1"/>
        <v>0</v>
      </c>
      <c r="C25" s="168"/>
      <c r="D25" s="103">
        <v>7</v>
      </c>
      <c r="E25" s="31"/>
      <c r="F25" s="31"/>
      <c r="G25" s="106"/>
      <c r="H25" s="31"/>
      <c r="I25" s="81"/>
      <c r="J25" s="31"/>
      <c r="K25" s="31"/>
      <c r="L25" s="149"/>
      <c r="M25" s="81"/>
      <c r="N25" s="81"/>
      <c r="O25" s="81"/>
      <c r="P25" s="81"/>
      <c r="Q25" s="81"/>
      <c r="R25" s="165"/>
      <c r="S25" s="91"/>
      <c r="T25" s="86"/>
      <c r="U25" s="86"/>
      <c r="V25" s="86"/>
      <c r="W25" s="86"/>
      <c r="X25" s="86"/>
      <c r="Y25" s="86"/>
      <c r="Z25" s="86"/>
      <c r="AA25" s="87"/>
    </row>
  </sheetData>
  <mergeCells count="9">
    <mergeCell ref="E1:F1"/>
    <mergeCell ref="E2:F2"/>
    <mergeCell ref="E3:F3"/>
    <mergeCell ref="R5:R11"/>
    <mergeCell ref="R12:R18"/>
    <mergeCell ref="R19:R25"/>
    <mergeCell ref="C5:C11"/>
    <mergeCell ref="C12:C18"/>
    <mergeCell ref="C19:C25"/>
  </mergeCells>
  <pageMargins left="0.3" right="0.15748031496062992" top="0.3" bottom="0.39370078740157483" header="0.31496062992125984" footer="0.18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topLeftCell="A8" zoomScale="85" zoomScaleNormal="85" workbookViewId="0">
      <selection activeCell="D8" sqref="D8"/>
    </sheetView>
  </sheetViews>
  <sheetFormatPr defaultColWidth="13.88671875" defaultRowHeight="14.4"/>
  <cols>
    <col min="1" max="2" width="10.6640625" customWidth="1"/>
    <col min="3" max="5" width="10.6640625" style="56" customWidth="1"/>
    <col min="6" max="6" width="10.6640625" style="4" customWidth="1"/>
    <col min="7" max="9" width="10.6640625" customWidth="1"/>
    <col min="10" max="224" width="9.109375" customWidth="1"/>
    <col min="225" max="225" width="5.88671875" customWidth="1"/>
    <col min="226" max="226" width="3.6640625" customWidth="1"/>
    <col min="227" max="227" width="10.5546875" customWidth="1"/>
    <col min="228" max="228" width="22.109375" customWidth="1"/>
    <col min="229" max="229" width="0" hidden="1" customWidth="1"/>
    <col min="230" max="231" width="8.88671875" customWidth="1"/>
    <col min="232" max="232" width="4.88671875" customWidth="1"/>
    <col min="233" max="233" width="21.88671875" customWidth="1"/>
    <col min="234" max="235" width="8.5546875" customWidth="1"/>
    <col min="236" max="236" width="8.44140625" customWidth="1"/>
    <col min="237" max="237" width="0" hidden="1" customWidth="1"/>
    <col min="238" max="238" width="4.44140625" customWidth="1"/>
    <col min="239" max="239" width="6" customWidth="1"/>
    <col min="240" max="240" width="3.33203125" customWidth="1"/>
    <col min="241" max="242" width="11" customWidth="1"/>
    <col min="243" max="243" width="16.88671875" customWidth="1"/>
    <col min="244" max="244" width="14.88671875" customWidth="1"/>
  </cols>
  <sheetData>
    <row r="1" spans="1:10" ht="21.75" customHeight="1" thickBot="1">
      <c r="F1" s="53" t="s">
        <v>35</v>
      </c>
      <c r="G1" s="54"/>
      <c r="H1" s="54"/>
    </row>
    <row r="2" spans="1:10" s="14" customFormat="1" ht="24.75" customHeight="1" thickBot="1">
      <c r="A2" s="16"/>
      <c r="B2" s="55"/>
      <c r="C2" s="117" t="s">
        <v>23</v>
      </c>
      <c r="D2" s="118" t="s">
        <v>1</v>
      </c>
      <c r="E2" s="118" t="s">
        <v>2</v>
      </c>
      <c r="F2" s="119" t="s">
        <v>33</v>
      </c>
      <c r="G2" s="133" t="s">
        <v>23</v>
      </c>
      <c r="H2" s="17" t="s">
        <v>1</v>
      </c>
      <c r="I2" s="42" t="s">
        <v>2</v>
      </c>
    </row>
    <row r="3" spans="1:10" s="14" customFormat="1" ht="41.25" customHeight="1" thickBot="1">
      <c r="A3" s="16"/>
      <c r="B3" s="121" t="s">
        <v>31</v>
      </c>
      <c r="C3" s="46"/>
      <c r="D3" s="46"/>
      <c r="E3" s="46"/>
      <c r="F3" s="122"/>
      <c r="G3" s="184" t="s">
        <v>20</v>
      </c>
      <c r="H3" s="185"/>
      <c r="I3" s="186"/>
    </row>
    <row r="4" spans="1:10" ht="42.75" customHeight="1" thickBot="1">
      <c r="A4" s="187" t="s">
        <v>24</v>
      </c>
      <c r="B4" s="123" t="s">
        <v>25</v>
      </c>
      <c r="C4" s="120"/>
      <c r="D4" s="120"/>
      <c r="E4" s="120"/>
      <c r="F4" s="49"/>
      <c r="G4" s="138"/>
      <c r="H4" s="57"/>
      <c r="I4" s="139"/>
    </row>
    <row r="5" spans="1:10" ht="41.25" customHeight="1">
      <c r="A5" s="187"/>
      <c r="B5" s="123" t="s">
        <v>26</v>
      </c>
      <c r="C5" s="120"/>
      <c r="D5" s="120"/>
      <c r="E5" s="120"/>
      <c r="F5" s="49"/>
      <c r="G5" s="178"/>
      <c r="H5" s="179"/>
      <c r="I5" s="180"/>
    </row>
    <row r="6" spans="1:10" ht="43.5" customHeight="1">
      <c r="A6" s="126"/>
      <c r="B6" s="127" t="s">
        <v>65</v>
      </c>
      <c r="C6" s="150"/>
      <c r="D6" s="150"/>
      <c r="E6" s="150"/>
      <c r="F6" s="125"/>
      <c r="G6" s="128"/>
      <c r="H6" s="56"/>
      <c r="I6" s="129"/>
      <c r="J6" s="58"/>
    </row>
    <row r="7" spans="1:10" ht="45" customHeight="1" thickBot="1">
      <c r="A7" s="126"/>
      <c r="B7" s="127" t="s">
        <v>34</v>
      </c>
      <c r="C7" s="150"/>
      <c r="D7" s="150"/>
      <c r="E7" s="150"/>
      <c r="F7" s="125"/>
      <c r="G7" s="130"/>
      <c r="H7" s="131"/>
      <c r="I7" s="132"/>
    </row>
    <row r="8" spans="1:10" ht="44.25" customHeight="1">
      <c r="A8" s="136" t="s">
        <v>27</v>
      </c>
      <c r="B8" s="45" t="s">
        <v>25</v>
      </c>
      <c r="C8" s="46"/>
      <c r="D8" s="46"/>
      <c r="E8" s="46"/>
      <c r="F8" s="143"/>
      <c r="G8" s="181" t="s">
        <v>20</v>
      </c>
      <c r="H8" s="182"/>
      <c r="I8" s="183"/>
    </row>
    <row r="9" spans="1:10" ht="44.25" customHeight="1" thickBot="1">
      <c r="A9" s="128"/>
      <c r="B9" s="123" t="s">
        <v>26</v>
      </c>
      <c r="C9" s="151"/>
      <c r="D9" s="151"/>
      <c r="E9" s="151"/>
      <c r="F9" s="140"/>
      <c r="G9" s="134"/>
      <c r="H9" s="38"/>
      <c r="I9" s="135"/>
    </row>
    <row r="10" spans="1:10" ht="44.25" customHeight="1">
      <c r="A10" s="126"/>
      <c r="B10" s="137" t="s">
        <v>65</v>
      </c>
      <c r="C10" s="151"/>
      <c r="D10" s="151"/>
      <c r="E10" s="151"/>
      <c r="F10" s="140"/>
      <c r="G10" s="128"/>
      <c r="H10" s="142"/>
      <c r="I10" s="144"/>
    </row>
    <row r="11" spans="1:10" ht="44.25" customHeight="1" thickBot="1">
      <c r="A11" s="116"/>
      <c r="B11" s="124" t="s">
        <v>34</v>
      </c>
      <c r="C11" s="152"/>
      <c r="D11" s="152"/>
      <c r="E11" s="152"/>
      <c r="F11" s="141"/>
      <c r="G11" s="130"/>
      <c r="H11" s="145"/>
      <c r="I11" s="146"/>
    </row>
    <row r="12" spans="1:10" ht="23.25" customHeight="1">
      <c r="A12" s="191" t="s">
        <v>23</v>
      </c>
      <c r="B12" s="189"/>
      <c r="C12" s="190"/>
      <c r="D12" s="188" t="s">
        <v>1</v>
      </c>
      <c r="E12" s="189"/>
      <c r="F12" s="190"/>
      <c r="G12" s="50" t="s">
        <v>2</v>
      </c>
      <c r="H12" s="51"/>
      <c r="I12" s="52"/>
    </row>
    <row r="13" spans="1:10" ht="23.25" customHeight="1">
      <c r="A13" s="22" t="s">
        <v>21</v>
      </c>
      <c r="B13" s="6" t="s">
        <v>4</v>
      </c>
      <c r="C13" s="13" t="s">
        <v>5</v>
      </c>
      <c r="D13" s="12" t="s">
        <v>21</v>
      </c>
      <c r="E13" s="6" t="s">
        <v>4</v>
      </c>
      <c r="F13" s="13" t="s">
        <v>5</v>
      </c>
      <c r="G13" s="12" t="s">
        <v>21</v>
      </c>
      <c r="H13" s="6" t="s">
        <v>4</v>
      </c>
      <c r="I13" s="23" t="s">
        <v>5</v>
      </c>
    </row>
    <row r="14" spans="1:10" ht="22.5" customHeight="1">
      <c r="A14" s="24"/>
      <c r="B14" s="7"/>
      <c r="C14" s="153"/>
      <c r="D14" s="154"/>
      <c r="E14" s="156"/>
      <c r="F14" s="48"/>
      <c r="G14" s="11"/>
      <c r="H14" s="7"/>
      <c r="I14" s="18"/>
    </row>
    <row r="15" spans="1:10" ht="22.5" customHeight="1">
      <c r="A15" s="24"/>
      <c r="B15" s="7"/>
      <c r="C15" s="153"/>
      <c r="D15" s="154"/>
      <c r="E15" s="156"/>
      <c r="F15" s="48"/>
      <c r="G15" s="11"/>
      <c r="H15" s="7"/>
      <c r="I15" s="18"/>
    </row>
    <row r="16" spans="1:10" ht="22.5" customHeight="1">
      <c r="A16" s="24"/>
      <c r="B16" s="7"/>
      <c r="C16" s="153"/>
      <c r="D16" s="154"/>
      <c r="E16" s="156"/>
      <c r="F16" s="48"/>
      <c r="G16" s="11"/>
      <c r="H16" s="7"/>
      <c r="I16" s="18"/>
    </row>
    <row r="17" spans="1:10" s="3" customFormat="1" ht="22.5" customHeight="1">
      <c r="A17" s="24"/>
      <c r="B17" s="7"/>
      <c r="C17" s="153"/>
      <c r="D17" s="154"/>
      <c r="E17" s="156"/>
      <c r="F17" s="48"/>
      <c r="G17" s="11"/>
      <c r="H17" s="7"/>
      <c r="I17" s="18"/>
    </row>
    <row r="18" spans="1:10" ht="22.5" customHeight="1">
      <c r="A18" s="24"/>
      <c r="B18" s="7"/>
      <c r="C18" s="153"/>
      <c r="D18" s="154"/>
      <c r="E18" s="156"/>
      <c r="F18" s="48"/>
      <c r="G18" s="11"/>
      <c r="H18" s="7"/>
      <c r="I18" s="18"/>
    </row>
    <row r="19" spans="1:10" ht="22.5" customHeight="1">
      <c r="A19" s="24"/>
      <c r="B19" s="7"/>
      <c r="C19" s="153"/>
      <c r="D19" s="154"/>
      <c r="E19" s="156"/>
      <c r="F19" s="48"/>
      <c r="G19" s="11"/>
      <c r="H19" s="7"/>
      <c r="I19" s="18"/>
    </row>
    <row r="20" spans="1:10" ht="22.5" customHeight="1">
      <c r="A20" s="24"/>
      <c r="B20" s="7"/>
      <c r="C20" s="153"/>
      <c r="D20" s="154"/>
      <c r="E20" s="156"/>
      <c r="F20" s="48"/>
      <c r="G20" s="11"/>
      <c r="H20" s="7"/>
      <c r="I20" s="18"/>
    </row>
    <row r="21" spans="1:10" ht="23.25" customHeight="1">
      <c r="A21" s="39" t="s">
        <v>16</v>
      </c>
      <c r="B21" s="8"/>
      <c r="C21" s="9"/>
      <c r="D21" s="15" t="s">
        <v>16</v>
      </c>
      <c r="E21" s="8"/>
      <c r="F21" s="9"/>
      <c r="G21" s="20" t="s">
        <v>16</v>
      </c>
      <c r="H21" s="21"/>
      <c r="I21" s="25"/>
    </row>
    <row r="22" spans="1:10" ht="25.5" customHeight="1" thickBot="1">
      <c r="A22" s="27" t="s">
        <v>17</v>
      </c>
      <c r="B22" s="26"/>
      <c r="C22" s="47"/>
      <c r="D22" s="155" t="s">
        <v>18</v>
      </c>
      <c r="E22" s="157"/>
      <c r="F22" s="47"/>
      <c r="G22" s="28" t="s">
        <v>28</v>
      </c>
      <c r="H22" s="26"/>
      <c r="I22" s="5"/>
    </row>
    <row r="23" spans="1:10" ht="16.5" customHeight="1">
      <c r="A23" s="19" t="s">
        <v>32</v>
      </c>
    </row>
    <row r="24" spans="1:10" ht="21.75" customHeight="1">
      <c r="A24" s="175"/>
      <c r="B24" s="176"/>
      <c r="C24" s="176"/>
      <c r="D24" s="176"/>
      <c r="E24" s="176"/>
      <c r="F24" s="176"/>
      <c r="G24" s="176"/>
      <c r="H24" s="176"/>
      <c r="I24" s="176"/>
      <c r="J24" s="177"/>
    </row>
    <row r="25" spans="1:10" ht="21.75" customHeight="1">
      <c r="A25" s="175"/>
      <c r="B25" s="176"/>
      <c r="C25" s="176"/>
      <c r="D25" s="176"/>
      <c r="E25" s="176"/>
      <c r="F25" s="176"/>
      <c r="G25" s="176"/>
      <c r="H25" s="176"/>
      <c r="I25" s="176"/>
      <c r="J25" s="177"/>
    </row>
    <row r="26" spans="1:10" ht="21.75" customHeight="1">
      <c r="A26" s="175"/>
      <c r="B26" s="176"/>
      <c r="C26" s="176"/>
      <c r="D26" s="176"/>
      <c r="E26" s="176"/>
      <c r="F26" s="176"/>
      <c r="G26" s="176"/>
      <c r="H26" s="176"/>
      <c r="I26" s="176"/>
      <c r="J26" s="177"/>
    </row>
    <row r="27" spans="1:10" ht="21.75" customHeight="1">
      <c r="A27" s="175"/>
      <c r="B27" s="176"/>
      <c r="C27" s="176"/>
      <c r="D27" s="176"/>
      <c r="E27" s="176"/>
      <c r="F27" s="176"/>
      <c r="G27" s="176"/>
      <c r="H27" s="176"/>
      <c r="I27" s="176"/>
      <c r="J27" s="177"/>
    </row>
    <row r="28" spans="1:10" ht="21.75" customHeight="1">
      <c r="A28" s="175"/>
      <c r="B28" s="176"/>
      <c r="C28" s="176"/>
      <c r="D28" s="176"/>
      <c r="E28" s="176"/>
      <c r="F28" s="176"/>
      <c r="G28" s="176"/>
      <c r="H28" s="176"/>
      <c r="I28" s="176"/>
      <c r="J28" s="177"/>
    </row>
    <row r="29" spans="1:10" ht="21.75" customHeight="1">
      <c r="A29" s="175"/>
      <c r="B29" s="176"/>
      <c r="C29" s="176"/>
      <c r="D29" s="176"/>
      <c r="E29" s="176"/>
      <c r="F29" s="176"/>
      <c r="G29" s="176"/>
      <c r="H29" s="176"/>
      <c r="I29" s="176"/>
      <c r="J29" s="177"/>
    </row>
    <row r="30" spans="1:10" ht="21.75" customHeight="1">
      <c r="A30" s="175"/>
      <c r="B30" s="176"/>
      <c r="C30" s="176"/>
      <c r="D30" s="176"/>
      <c r="E30" s="176"/>
      <c r="F30" s="176"/>
      <c r="G30" s="176"/>
      <c r="H30" s="176"/>
      <c r="I30" s="176"/>
      <c r="J30" s="177"/>
    </row>
    <row r="31" spans="1:10" ht="25.5" customHeight="1"/>
    <row r="32" spans="1:10" ht="25.5" customHeight="1"/>
    <row r="33" ht="25.5" customHeight="1"/>
    <row r="34" ht="25.5" customHeight="1"/>
    <row r="35" ht="25.5" customHeight="1"/>
    <row r="36" s="4" customFormat="1" ht="22.5" customHeight="1"/>
    <row r="37" ht="25.5" customHeight="1"/>
    <row r="38" ht="25.5" customHeight="1"/>
  </sheetData>
  <mergeCells count="13">
    <mergeCell ref="G5:I5"/>
    <mergeCell ref="G8:I8"/>
    <mergeCell ref="G3:I3"/>
    <mergeCell ref="A4:A5"/>
    <mergeCell ref="A24:J24"/>
    <mergeCell ref="D12:F12"/>
    <mergeCell ref="A12:C12"/>
    <mergeCell ref="A25:J25"/>
    <mergeCell ref="A27:J27"/>
    <mergeCell ref="A28:J28"/>
    <mergeCell ref="A29:J29"/>
    <mergeCell ref="A30:J30"/>
    <mergeCell ref="A26:J26"/>
  </mergeCells>
  <phoneticPr fontId="14" type="noConversion"/>
  <pageMargins left="0.74" right="0.31496062992125984" top="0.35433070866141736" bottom="0.35433070866141736" header="0.31496062992125984" footer="0.31496062992125984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1"/>
  <sheetViews>
    <sheetView tabSelected="1" topLeftCell="A2" zoomScale="85" zoomScaleNormal="85" workbookViewId="0">
      <selection activeCell="L17" sqref="L17"/>
    </sheetView>
  </sheetViews>
  <sheetFormatPr defaultRowHeight="14.4"/>
  <cols>
    <col min="2" max="2" width="13.6640625" customWidth="1"/>
    <col min="3" max="3" width="19.5546875" customWidth="1"/>
  </cols>
  <sheetData>
    <row r="1" spans="1:17" ht="34.5" customHeight="1">
      <c r="A1" s="56"/>
      <c r="B1" s="56" t="s">
        <v>23</v>
      </c>
      <c r="C1" s="56"/>
      <c r="D1" s="59"/>
      <c r="H1">
        <v>7.2</v>
      </c>
      <c r="O1" s="60"/>
      <c r="Q1" s="61"/>
    </row>
    <row r="2" spans="1:17" ht="55.2">
      <c r="A2" s="62" t="s">
        <v>36</v>
      </c>
      <c r="B2" s="62" t="s">
        <v>37</v>
      </c>
      <c r="C2" s="62" t="s">
        <v>38</v>
      </c>
      <c r="D2" s="63" t="s">
        <v>39</v>
      </c>
      <c r="E2" s="63" t="s">
        <v>40</v>
      </c>
      <c r="F2" s="63" t="s">
        <v>41</v>
      </c>
      <c r="G2" s="64" t="s">
        <v>42</v>
      </c>
      <c r="H2" s="63" t="s">
        <v>43</v>
      </c>
      <c r="I2" s="63" t="s">
        <v>44</v>
      </c>
      <c r="J2" s="63" t="s">
        <v>45</v>
      </c>
      <c r="K2" s="63" t="s">
        <v>46</v>
      </c>
      <c r="L2" s="65" t="s">
        <v>47</v>
      </c>
      <c r="M2" s="63" t="s">
        <v>48</v>
      </c>
      <c r="N2" s="62" t="s">
        <v>49</v>
      </c>
      <c r="O2" s="62" t="s">
        <v>50</v>
      </c>
      <c r="P2" s="62" t="s">
        <v>51</v>
      </c>
    </row>
    <row r="3" spans="1:17">
      <c r="A3" s="66">
        <v>1</v>
      </c>
      <c r="B3" s="66"/>
      <c r="C3" s="66"/>
      <c r="D3" s="67"/>
      <c r="E3" s="68"/>
      <c r="F3" s="69"/>
      <c r="G3" s="70">
        <f>D3*E3</f>
        <v>0</v>
      </c>
      <c r="H3" s="71"/>
      <c r="I3" s="72">
        <f>F3*D3</f>
        <v>0</v>
      </c>
      <c r="J3" s="72" t="e">
        <f>H$1*I3/H3</f>
        <v>#DIV/0!</v>
      </c>
      <c r="K3" s="72" t="e">
        <f>J3*L3</f>
        <v>#DIV/0!</v>
      </c>
      <c r="L3" s="73"/>
      <c r="M3" s="72" t="e">
        <f>J3-K3</f>
        <v>#DIV/0!</v>
      </c>
      <c r="N3" s="74"/>
      <c r="O3" s="74"/>
      <c r="P3" s="74"/>
    </row>
    <row r="4" spans="1:17">
      <c r="A4" s="40">
        <v>2</v>
      </c>
      <c r="B4" s="40"/>
      <c r="C4" s="40"/>
      <c r="D4" s="67"/>
      <c r="E4" s="68"/>
      <c r="F4" s="69"/>
      <c r="G4" s="70">
        <f>D4*E4</f>
        <v>0</v>
      </c>
      <c r="H4" s="71"/>
      <c r="I4" s="72">
        <f>F4*D4</f>
        <v>0</v>
      </c>
      <c r="J4" s="72" t="e">
        <f t="shared" ref="J4:J6" si="0">H$1*I4/H4</f>
        <v>#DIV/0!</v>
      </c>
      <c r="K4" s="72" t="e">
        <f>J4*L4</f>
        <v>#DIV/0!</v>
      </c>
      <c r="L4" s="73"/>
      <c r="M4" s="72" t="e">
        <f>J4-K4</f>
        <v>#DIV/0!</v>
      </c>
      <c r="N4" s="41"/>
      <c r="O4" s="41"/>
      <c r="P4" s="41"/>
    </row>
    <row r="5" spans="1:17">
      <c r="A5" s="40">
        <v>3</v>
      </c>
      <c r="B5" s="40"/>
      <c r="C5" s="40"/>
      <c r="D5" s="67"/>
      <c r="E5" s="68"/>
      <c r="F5" s="69"/>
      <c r="G5" s="70">
        <f t="shared" ref="G5:G6" si="1">D5*E5</f>
        <v>0</v>
      </c>
      <c r="H5" s="71"/>
      <c r="I5" s="72">
        <f t="shared" ref="I5:I6" si="2">F5*D5</f>
        <v>0</v>
      </c>
      <c r="J5" s="72" t="e">
        <f t="shared" si="0"/>
        <v>#DIV/0!</v>
      </c>
      <c r="K5" s="72" t="e">
        <f t="shared" ref="K5:K6" si="3">J5*L5</f>
        <v>#DIV/0!</v>
      </c>
      <c r="L5" s="73"/>
      <c r="M5" s="72" t="e">
        <f>J5-K5</f>
        <v>#DIV/0!</v>
      </c>
      <c r="N5" s="41"/>
      <c r="O5" s="41"/>
      <c r="P5" s="41"/>
    </row>
    <row r="6" spans="1:17">
      <c r="A6" s="40">
        <v>4</v>
      </c>
      <c r="B6" s="40"/>
      <c r="C6" s="40"/>
      <c r="D6" s="67"/>
      <c r="E6" s="68"/>
      <c r="F6" s="69"/>
      <c r="G6" s="70">
        <f t="shared" si="1"/>
        <v>0</v>
      </c>
      <c r="H6" s="71"/>
      <c r="I6" s="72">
        <f t="shared" si="2"/>
        <v>0</v>
      </c>
      <c r="J6" s="72" t="e">
        <f t="shared" si="0"/>
        <v>#DIV/0!</v>
      </c>
      <c r="K6" s="72" t="e">
        <f t="shared" si="3"/>
        <v>#DIV/0!</v>
      </c>
      <c r="L6" s="73"/>
      <c r="M6" s="72" t="e">
        <f>J6-K6</f>
        <v>#DIV/0!</v>
      </c>
      <c r="N6" s="41"/>
      <c r="O6" s="41"/>
      <c r="P6" s="41"/>
    </row>
    <row r="7" spans="1:17">
      <c r="A7" s="40"/>
      <c r="B7" s="40"/>
      <c r="C7" s="40"/>
      <c r="D7" s="72"/>
      <c r="E7" s="72"/>
      <c r="F7" s="72"/>
      <c r="G7" s="75">
        <f>SUM(G3:G6)</f>
        <v>0</v>
      </c>
      <c r="H7" s="76"/>
      <c r="I7" s="72"/>
      <c r="J7" s="76" t="e">
        <f>SUM(J4:J6)</f>
        <v>#DIV/0!</v>
      </c>
      <c r="K7" s="75" t="e">
        <f t="shared" ref="K7" si="4">SUM(K4:K6)</f>
        <v>#DIV/0!</v>
      </c>
      <c r="L7" s="76"/>
      <c r="M7" s="75" t="e">
        <f>SUM(M4:M6)*O7+N7</f>
        <v>#DIV/0!</v>
      </c>
      <c r="N7" s="77"/>
      <c r="O7" s="78">
        <f>100%+P7</f>
        <v>1</v>
      </c>
      <c r="P7" s="79"/>
    </row>
    <row r="8" spans="1:17" ht="33.75" customHeight="1">
      <c r="A8" s="56"/>
      <c r="B8" s="56" t="s">
        <v>1</v>
      </c>
      <c r="C8" s="56"/>
      <c r="D8" s="59"/>
      <c r="O8" s="60"/>
    </row>
    <row r="9" spans="1:17" ht="55.2">
      <c r="A9" s="62" t="s">
        <v>36</v>
      </c>
      <c r="B9" s="62" t="s">
        <v>37</v>
      </c>
      <c r="C9" s="62" t="s">
        <v>38</v>
      </c>
      <c r="D9" s="63" t="s">
        <v>39</v>
      </c>
      <c r="E9" s="63" t="s">
        <v>40</v>
      </c>
      <c r="F9" s="63" t="s">
        <v>41</v>
      </c>
      <c r="G9" s="64" t="s">
        <v>42</v>
      </c>
      <c r="H9" s="63" t="s">
        <v>43</v>
      </c>
      <c r="I9" s="63" t="s">
        <v>44</v>
      </c>
      <c r="J9" s="63" t="s">
        <v>45</v>
      </c>
      <c r="K9" s="63" t="s">
        <v>46</v>
      </c>
      <c r="L9" s="65" t="s">
        <v>47</v>
      </c>
      <c r="M9" s="63" t="s">
        <v>48</v>
      </c>
      <c r="N9" s="62" t="s">
        <v>49</v>
      </c>
      <c r="O9" s="62" t="s">
        <v>50</v>
      </c>
      <c r="P9" s="62" t="s">
        <v>51</v>
      </c>
    </row>
    <row r="10" spans="1:17">
      <c r="A10" s="66">
        <v>1</v>
      </c>
      <c r="B10" s="66"/>
      <c r="C10" s="66"/>
      <c r="D10" s="67"/>
      <c r="E10" s="68"/>
      <c r="F10" s="69"/>
      <c r="G10" s="70">
        <f>D10*E10</f>
        <v>0</v>
      </c>
      <c r="H10" s="71"/>
      <c r="I10" s="72">
        <f>F10*D10</f>
        <v>0</v>
      </c>
      <c r="J10" s="72" t="e">
        <f>H$1*I10/H10</f>
        <v>#DIV/0!</v>
      </c>
      <c r="K10" s="72" t="e">
        <f>J10*L10</f>
        <v>#DIV/0!</v>
      </c>
      <c r="L10" s="73"/>
      <c r="M10" s="72" t="e">
        <f>J10-K10</f>
        <v>#DIV/0!</v>
      </c>
      <c r="N10" s="74"/>
      <c r="O10" s="74"/>
      <c r="P10" s="74"/>
    </row>
    <row r="11" spans="1:17">
      <c r="A11" s="40">
        <v>2</v>
      </c>
      <c r="B11" s="40"/>
      <c r="C11" s="40"/>
      <c r="D11" s="67"/>
      <c r="E11" s="68"/>
      <c r="F11" s="69"/>
      <c r="G11" s="70">
        <f>D11*E11</f>
        <v>0</v>
      </c>
      <c r="H11" s="71"/>
      <c r="I11" s="72">
        <f>F11*D11</f>
        <v>0</v>
      </c>
      <c r="J11" s="72" t="e">
        <f t="shared" ref="J11:J13" si="5">H$1*I11/H11</f>
        <v>#DIV/0!</v>
      </c>
      <c r="K11" s="72" t="e">
        <f>J11*L11</f>
        <v>#DIV/0!</v>
      </c>
      <c r="L11" s="73"/>
      <c r="M11" s="72" t="e">
        <f>J11-K11</f>
        <v>#DIV/0!</v>
      </c>
      <c r="N11" s="41"/>
      <c r="O11" s="41"/>
      <c r="P11" s="41"/>
    </row>
    <row r="12" spans="1:17">
      <c r="A12" s="40">
        <v>3</v>
      </c>
      <c r="B12" s="40"/>
      <c r="C12" s="40"/>
      <c r="D12" s="67"/>
      <c r="E12" s="68"/>
      <c r="F12" s="69"/>
      <c r="G12" s="70">
        <f t="shared" ref="G12:G13" si="6">D12*E12</f>
        <v>0</v>
      </c>
      <c r="H12" s="71"/>
      <c r="I12" s="72">
        <f t="shared" ref="I12:I13" si="7">F12*D12</f>
        <v>0</v>
      </c>
      <c r="J12" s="72" t="e">
        <f t="shared" si="5"/>
        <v>#DIV/0!</v>
      </c>
      <c r="K12" s="72" t="e">
        <f t="shared" ref="K12:K13" si="8">J12*L12</f>
        <v>#DIV/0!</v>
      </c>
      <c r="L12" s="73"/>
      <c r="M12" s="72" t="e">
        <f>J12-K12</f>
        <v>#DIV/0!</v>
      </c>
      <c r="N12" s="41"/>
      <c r="O12" s="41"/>
      <c r="P12" s="41"/>
    </row>
    <row r="13" spans="1:17">
      <c r="A13" s="40">
        <v>4</v>
      </c>
      <c r="B13" s="40"/>
      <c r="C13" s="40"/>
      <c r="D13" s="67"/>
      <c r="E13" s="68"/>
      <c r="F13" s="69"/>
      <c r="G13" s="70">
        <f t="shared" si="6"/>
        <v>0</v>
      </c>
      <c r="H13" s="71"/>
      <c r="I13" s="72">
        <f t="shared" si="7"/>
        <v>0</v>
      </c>
      <c r="J13" s="72" t="e">
        <f t="shared" si="5"/>
        <v>#DIV/0!</v>
      </c>
      <c r="K13" s="72" t="e">
        <f t="shared" si="8"/>
        <v>#DIV/0!</v>
      </c>
      <c r="L13" s="73"/>
      <c r="M13" s="72" t="e">
        <f>J13-K13</f>
        <v>#DIV/0!</v>
      </c>
      <c r="N13" s="41"/>
      <c r="O13" s="41"/>
      <c r="P13" s="41"/>
    </row>
    <row r="14" spans="1:17">
      <c r="A14" s="40"/>
      <c r="B14" s="40"/>
      <c r="C14" s="40"/>
      <c r="D14" s="72"/>
      <c r="E14" s="72"/>
      <c r="F14" s="72"/>
      <c r="G14" s="75">
        <f>SUM(G10:G13)</f>
        <v>0</v>
      </c>
      <c r="H14" s="76"/>
      <c r="I14" s="72"/>
      <c r="J14" s="76" t="e">
        <f>SUM(J11:J13)</f>
        <v>#DIV/0!</v>
      </c>
      <c r="K14" s="75" t="e">
        <f t="shared" ref="K14" si="9">SUM(K11:K13)</f>
        <v>#DIV/0!</v>
      </c>
      <c r="L14" s="76"/>
      <c r="M14" s="75" t="e">
        <f>SUM(M11:M13)*O14+N14</f>
        <v>#DIV/0!</v>
      </c>
      <c r="N14" s="77"/>
      <c r="O14" s="78">
        <f>100%+P14</f>
        <v>1</v>
      </c>
      <c r="P14" s="79"/>
    </row>
    <row r="15" spans="1:17" ht="30.75" customHeight="1">
      <c r="A15" s="56"/>
      <c r="B15" s="56" t="s">
        <v>2</v>
      </c>
      <c r="C15" s="56"/>
      <c r="D15" s="59"/>
      <c r="O15" s="60"/>
    </row>
    <row r="16" spans="1:17" ht="55.2">
      <c r="A16" s="62" t="s">
        <v>36</v>
      </c>
      <c r="B16" s="62" t="s">
        <v>37</v>
      </c>
      <c r="C16" s="62" t="s">
        <v>38</v>
      </c>
      <c r="D16" s="63" t="s">
        <v>39</v>
      </c>
      <c r="E16" s="63" t="s">
        <v>40</v>
      </c>
      <c r="F16" s="63" t="s">
        <v>41</v>
      </c>
      <c r="G16" s="64" t="s">
        <v>42</v>
      </c>
      <c r="H16" s="63" t="s">
        <v>43</v>
      </c>
      <c r="I16" s="63" t="s">
        <v>44</v>
      </c>
      <c r="J16" s="63" t="s">
        <v>45</v>
      </c>
      <c r="K16" s="63" t="s">
        <v>46</v>
      </c>
      <c r="L16" s="65" t="s">
        <v>47</v>
      </c>
      <c r="M16" s="63" t="s">
        <v>48</v>
      </c>
      <c r="N16" s="62" t="s">
        <v>49</v>
      </c>
      <c r="O16" s="62" t="s">
        <v>50</v>
      </c>
      <c r="P16" s="62" t="s">
        <v>51</v>
      </c>
    </row>
    <row r="17" spans="1:16">
      <c r="A17" s="66">
        <v>1</v>
      </c>
      <c r="B17" s="66"/>
      <c r="C17" s="66"/>
      <c r="D17" s="67"/>
      <c r="E17" s="68"/>
      <c r="F17" s="69"/>
      <c r="G17" s="70">
        <f>D17*E17</f>
        <v>0</v>
      </c>
      <c r="H17" s="71">
        <v>7.2</v>
      </c>
      <c r="I17" s="72">
        <f>F17*D17</f>
        <v>0</v>
      </c>
      <c r="J17" s="72">
        <f>H$1*I17/H17</f>
        <v>0</v>
      </c>
      <c r="K17" s="72">
        <f>J17*L17</f>
        <v>0</v>
      </c>
      <c r="L17" s="73"/>
      <c r="M17" s="72">
        <f>J17-K17</f>
        <v>0</v>
      </c>
      <c r="N17" s="74"/>
      <c r="O17" s="74"/>
      <c r="P17" s="74"/>
    </row>
    <row r="18" spans="1:16">
      <c r="A18" s="40">
        <v>2</v>
      </c>
      <c r="B18" s="40"/>
      <c r="C18" s="40"/>
      <c r="D18" s="67"/>
      <c r="E18" s="68"/>
      <c r="F18" s="69"/>
      <c r="G18" s="70">
        <f>D18*E18</f>
        <v>0</v>
      </c>
      <c r="H18" s="71"/>
      <c r="I18" s="72">
        <f>F18*D18</f>
        <v>0</v>
      </c>
      <c r="J18" s="72" t="e">
        <f t="shared" ref="J18:J20" si="10">H$1*I18/H18</f>
        <v>#DIV/0!</v>
      </c>
      <c r="K18" s="72" t="e">
        <f>J18*L18</f>
        <v>#DIV/0!</v>
      </c>
      <c r="L18" s="73"/>
      <c r="M18" s="72" t="e">
        <f>J18-K18</f>
        <v>#DIV/0!</v>
      </c>
      <c r="N18" s="41"/>
      <c r="O18" s="41"/>
      <c r="P18" s="41"/>
    </row>
    <row r="19" spans="1:16">
      <c r="A19" s="40">
        <v>3</v>
      </c>
      <c r="B19" s="40"/>
      <c r="C19" s="40"/>
      <c r="D19" s="67"/>
      <c r="E19" s="68"/>
      <c r="F19" s="69"/>
      <c r="G19" s="70">
        <f t="shared" ref="G19:G20" si="11">D19*E19</f>
        <v>0</v>
      </c>
      <c r="H19" s="71"/>
      <c r="I19" s="72">
        <f t="shared" ref="I19:I20" si="12">F19*D19</f>
        <v>0</v>
      </c>
      <c r="J19" s="72" t="e">
        <f t="shared" si="10"/>
        <v>#DIV/0!</v>
      </c>
      <c r="K19" s="72" t="e">
        <f t="shared" ref="K19:K20" si="13">J19*L19</f>
        <v>#DIV/0!</v>
      </c>
      <c r="L19" s="73"/>
      <c r="M19" s="72" t="e">
        <f>J19-K19</f>
        <v>#DIV/0!</v>
      </c>
      <c r="N19" s="41"/>
      <c r="O19" s="41"/>
      <c r="P19" s="41"/>
    </row>
    <row r="20" spans="1:16">
      <c r="A20" s="40">
        <v>4</v>
      </c>
      <c r="B20" s="40"/>
      <c r="C20" s="40"/>
      <c r="D20" s="67"/>
      <c r="E20" s="68"/>
      <c r="F20" s="69"/>
      <c r="G20" s="70">
        <f t="shared" si="11"/>
        <v>0</v>
      </c>
      <c r="H20" s="71"/>
      <c r="I20" s="72">
        <f t="shared" si="12"/>
        <v>0</v>
      </c>
      <c r="J20" s="72" t="e">
        <f t="shared" si="10"/>
        <v>#DIV/0!</v>
      </c>
      <c r="K20" s="72" t="e">
        <f t="shared" si="13"/>
        <v>#DIV/0!</v>
      </c>
      <c r="L20" s="73"/>
      <c r="M20" s="72" t="e">
        <f>J20-K20</f>
        <v>#DIV/0!</v>
      </c>
      <c r="N20" s="41"/>
      <c r="O20" s="41"/>
      <c r="P20" s="41"/>
    </row>
    <row r="21" spans="1:16">
      <c r="A21" s="40"/>
      <c r="B21" s="40"/>
      <c r="C21" s="40"/>
      <c r="D21" s="72"/>
      <c r="E21" s="72"/>
      <c r="F21" s="72"/>
      <c r="G21" s="75">
        <f>SUM(G17:G20)</f>
        <v>0</v>
      </c>
      <c r="H21" s="76"/>
      <c r="I21" s="72"/>
      <c r="J21" s="76" t="e">
        <f>SUM(J18:J20)</f>
        <v>#DIV/0!</v>
      </c>
      <c r="K21" s="75" t="e">
        <f t="shared" ref="K21" si="14">SUM(K18:K20)</f>
        <v>#DIV/0!</v>
      </c>
      <c r="L21" s="76"/>
      <c r="M21" s="75" t="e">
        <f>SUM(M18:M20)*O21+N21</f>
        <v>#DIV/0!</v>
      </c>
      <c r="N21" s="77"/>
      <c r="O21" s="78">
        <f>100%+P21</f>
        <v>1</v>
      </c>
      <c r="P21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1</vt:lpstr>
      <vt:lpstr>2</vt:lpstr>
      <vt:lpstr>kalkulator - wyciągu</vt:lpstr>
      <vt:lpstr>Wykres1</vt:lpstr>
      <vt:lpstr>Wykres2</vt:lpstr>
    </vt:vector>
  </TitlesOfParts>
  <Company>Pieńskie Huty Szkła "Łużyce" Sp. z o.o.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Zbigniew Kieras</dc:creator>
  <cp:lastModifiedBy>Daniel Nowicki</cp:lastModifiedBy>
  <cp:lastPrinted>2023-11-09T07:42:04Z</cp:lastPrinted>
  <dcterms:created xsi:type="dcterms:W3CDTF">2011-11-09T12:50:34Z</dcterms:created>
  <dcterms:modified xsi:type="dcterms:W3CDTF">2024-12-18T15:16:50Z</dcterms:modified>
</cp:coreProperties>
</file>