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m Solutions\Desktop\ROLO'S NOTES\gitfolder\TSD_SOPs\"/>
    </mc:Choice>
  </mc:AlternateContent>
  <xr:revisionPtr revIDLastSave="0" documentId="13_ncr:1_{84274FB3-BB7F-4E7A-81D6-6BB18EF230B2}" xr6:coauthVersionLast="45" xr6:coauthVersionMax="45" xr10:uidLastSave="{00000000-0000-0000-0000-000000000000}"/>
  <bookViews>
    <workbookView xWindow="-120" yWindow="-120" windowWidth="29040" windowHeight="15840" activeTab="1" xr2:uid="{BA8B49D7-C74D-413D-8564-8663255E2948}"/>
  </bookViews>
  <sheets>
    <sheet name="Material Costs" sheetId="1" r:id="rId1"/>
    <sheet name="Machine Costs" sheetId="2" r:id="rId2"/>
    <sheet name="Fabricated Material Costs" sheetId="3" r:id="rId3"/>
    <sheet name="Facilities Costs" sheetId="4" r:id="rId4"/>
    <sheet name="Human Costs" sheetId="5" r:id="rId5"/>
    <sheet name="Software &amp; Services Cos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<sst xmlns="http://schemas.openxmlformats.org/spreadsheetml/2006/main" count="143" uniqueCount="128">
  <si>
    <t>This is the cost of the different materials we can use.</t>
  </si>
  <si>
    <t>This is the cost of the different 3D priners we can use.</t>
  </si>
  <si>
    <t>This is the cost of the actual printing per hour.</t>
  </si>
  <si>
    <t>This is our share of rent / utilities.</t>
  </si>
  <si>
    <t>Costs of our people to run the area.</t>
  </si>
  <si>
    <t>This is all software / support / IT costs.</t>
  </si>
  <si>
    <t>Objet</t>
  </si>
  <si>
    <t>Printer</t>
  </si>
  <si>
    <t>Printer / material</t>
  </si>
  <si>
    <t>Price in dollars</t>
  </si>
  <si>
    <t>EnvisionTec</t>
  </si>
  <si>
    <t>Cara</t>
  </si>
  <si>
    <t>Formlabs</t>
  </si>
  <si>
    <t>Carbon</t>
  </si>
  <si>
    <t>Misc</t>
  </si>
  <si>
    <t>Glycerine per 1G (3.785L) can</t>
  </si>
  <si>
    <t>IPA per 1G(3.785L) can</t>
  </si>
  <si>
    <t>Acetone per 1G (3.785L) can</t>
  </si>
  <si>
    <t>DI water per 5 gal jug</t>
  </si>
  <si>
    <t>Paper towels and Viva prices per 6 pack</t>
  </si>
  <si>
    <t>DPR10 price per 3.2L bottle</t>
  </si>
  <si>
    <t>Splint Clear per 1 L bottle</t>
  </si>
  <si>
    <t>Lucitone base per 1 L bottle</t>
  </si>
  <si>
    <t>Dentca base per 1 L bottle</t>
  </si>
  <si>
    <t>Dentca teeth per 1 L bottle</t>
  </si>
  <si>
    <t>Formlabs Model 1L cartridge</t>
  </si>
  <si>
    <t>Formlabs most recent colored 1L cartridge</t>
  </si>
  <si>
    <t>Ortho 1L bottle</t>
  </si>
  <si>
    <t>Impression blue 1L bottle</t>
  </si>
  <si>
    <t>E model 1L bottle</t>
  </si>
  <si>
    <t>E cast 1L bottle</t>
  </si>
  <si>
    <t xml:space="preserve">Med620 3.6 KG cartridge </t>
  </si>
  <si>
    <t>Med610 3.6 KG cartridg</t>
  </si>
  <si>
    <t>Tango 3.6 KG cartridg</t>
  </si>
  <si>
    <t>Supt 706 3.6 KG cartridg</t>
  </si>
  <si>
    <t xml:space="preserve">PLA+ per spool </t>
  </si>
  <si>
    <t>Monthly rent</t>
  </si>
  <si>
    <t>Current emplyees</t>
  </si>
  <si>
    <t>Water / Sewer (avg)</t>
  </si>
  <si>
    <t>Electric</t>
  </si>
  <si>
    <t>Labstar</t>
  </si>
  <si>
    <t>Internet(avg)</t>
  </si>
  <si>
    <t>Objet - Objet260 Connex3 for one</t>
  </si>
  <si>
    <t>Cara - Kulzer Cara Print 4.0 for set of two</t>
  </si>
  <si>
    <t>Formlabs - Form2 for set of two</t>
  </si>
  <si>
    <t>Carbon (lease only - 50,000 / yr for 3 yr minium)</t>
  </si>
  <si>
    <t>50,000 / yr</t>
  </si>
  <si>
    <t>CR-10 - Creality for set of two</t>
  </si>
  <si>
    <t>400 ea</t>
  </si>
  <si>
    <t>3500 ea</t>
  </si>
  <si>
    <t>19229.32 ea</t>
  </si>
  <si>
    <t>17,900+1,000 ea</t>
  </si>
  <si>
    <t>Cost / g</t>
  </si>
  <si>
    <t>$0.16/g</t>
  </si>
  <si>
    <t>$0.37/g</t>
  </si>
  <si>
    <t>$0.35/g</t>
  </si>
  <si>
    <t>$0.13/g</t>
  </si>
  <si>
    <t>$0.28/g</t>
  </si>
  <si>
    <t>$0.68/g</t>
  </si>
  <si>
    <t>$0.26/g</t>
  </si>
  <si>
    <t>$0.25/g</t>
  </si>
  <si>
    <t>$0.15/g</t>
  </si>
  <si>
    <t>$0.18/g</t>
  </si>
  <si>
    <t>$0.10/g</t>
  </si>
  <si>
    <t>$0.41/g</t>
  </si>
  <si>
    <t>$0.80/g</t>
  </si>
  <si>
    <t>$0.40/g</t>
  </si>
  <si>
    <t>Machine</t>
  </si>
  <si>
    <t>Cost</t>
  </si>
  <si>
    <t>Lifetime hours</t>
  </si>
  <si>
    <t>Depreciation/hr</t>
  </si>
  <si>
    <t>Maintenance cost / hr</t>
  </si>
  <si>
    <t>Total Machine Time Cost / hr</t>
  </si>
  <si>
    <t>8000 avg</t>
  </si>
  <si>
    <t>31.25*lease</t>
  </si>
  <si>
    <t>Formlabs Form2</t>
  </si>
  <si>
    <t>Type</t>
  </si>
  <si>
    <t>Warm up/ Cool down</t>
  </si>
  <si>
    <t>Layers /hr</t>
  </si>
  <si>
    <t>Total cost to print the cube</t>
  </si>
  <si>
    <t>grams printed per hour</t>
  </si>
  <si>
    <t>SLA</t>
  </si>
  <si>
    <t>Warm up/ Cool down costs (dollars)</t>
  </si>
  <si>
    <t>Height /hr (mm)</t>
  </si>
  <si>
    <t>Time to build 10mm3 cube (min)</t>
  </si>
  <si>
    <t>Material / Time cost for cube (dollars)</t>
  </si>
  <si>
    <t xml:space="preserve">Support Equip Depreciation/hr (dollars) </t>
  </si>
  <si>
    <t>DLP</t>
  </si>
  <si>
    <t>Envisiontec</t>
  </si>
  <si>
    <t>100 - 20</t>
  </si>
  <si>
    <t>50u / 100u / 150u* layer print (sec)</t>
  </si>
  <si>
    <t>50 - 8</t>
  </si>
  <si>
    <t>100 - 4</t>
  </si>
  <si>
    <t>CARBON</t>
  </si>
  <si>
    <t>75 - 8</t>
  </si>
  <si>
    <t>JET</t>
  </si>
  <si>
    <t>30 - 17</t>
  </si>
  <si>
    <t>monthly</t>
  </si>
  <si>
    <t xml:space="preserve">Print room rough square = 552 sq ft </t>
  </si>
  <si>
    <t>***Internet from software tab</t>
  </si>
  <si>
    <t>Total monthly</t>
  </si>
  <si>
    <t>Cost per sq ft of total facility per month</t>
  </si>
  <si>
    <t>Print room cost per sq ft per month</t>
  </si>
  <si>
    <t>Print room has a  3.9% footprint for calc.</t>
  </si>
  <si>
    <r>
      <t xml:space="preserve">Print room facility </t>
    </r>
    <r>
      <rPr>
        <b/>
        <sz val="11"/>
        <color rgb="FFFF0000"/>
        <rFont val="Calibri"/>
        <family val="2"/>
        <scheme val="minor"/>
      </rPr>
      <t>cost / hr avg</t>
    </r>
  </si>
  <si>
    <t>?</t>
  </si>
  <si>
    <t>Estimated print room hourly human cost rate</t>
  </si>
  <si>
    <r>
      <t xml:space="preserve">EnvisionTec - cdlm (plus Complanion5 O2) </t>
    </r>
    <r>
      <rPr>
        <b/>
        <sz val="11"/>
        <color theme="4"/>
        <rFont val="Calibri"/>
        <family val="2"/>
        <scheme val="minor"/>
      </rPr>
      <t>for set of two</t>
    </r>
  </si>
  <si>
    <t>0*</t>
  </si>
  <si>
    <t>*31.25</t>
  </si>
  <si>
    <t>($1500 maint/service cost per year)</t>
  </si>
  <si>
    <t>($7,500 maint/service cost per year)</t>
  </si>
  <si>
    <t>($0 maint/service cost per year)</t>
  </si>
  <si>
    <t>($500 maint/service cost per year)</t>
  </si>
  <si>
    <t>Formlabs cartridges, Med620, and DPR10 are lowest cost per gram</t>
  </si>
  <si>
    <t>Lucitone, E cast, &amp; Med610 are highest cost per gram</t>
  </si>
  <si>
    <t xml:space="preserve">Take aways = </t>
  </si>
  <si>
    <t>Formlabs &amp; filament printers have lowest cost per hour</t>
  </si>
  <si>
    <t>*****Envisiontec shows surprisingly good value for acuracy and speed and is middle of the pack</t>
  </si>
  <si>
    <t>Carbon &amp;  Objet have highest cost per hour to operate</t>
  </si>
  <si>
    <t>Objet has highest cost to print a cube</t>
  </si>
  <si>
    <t>Cara &amp; filament printers have lowest cost to print a cube</t>
  </si>
  <si>
    <t>*****Due to their exceptional speed, both Carbon and Envisiontec 
showed surprising value when printing on their respective model materials</t>
  </si>
  <si>
    <t>****Due to near constant change in this area, this number is dubious at best.</t>
  </si>
  <si>
    <t>Custom Tray</t>
  </si>
  <si>
    <t>Hourly Pay rate for Katherine(100%) and Paige (60%)</t>
  </si>
  <si>
    <t>Karyn * only loaned on Fridays</t>
  </si>
  <si>
    <t>app. $32/hr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</si>
</sst>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rgb="FF222222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FF6600"/>
      <name val="Calibri"/>
      <family val="2"/>
      <scheme val="minor"/>
    </font>
    <font>
      <sz val="20"/>
      <color theme="1"/>
      <name val="Arial Black"/>
      <family val="2"/>
    </font>
    <font>
      <sz val="20"/>
      <color rgb="FFFF0000"/>
      <name val="Arial Black"/>
      <family val="2"/>
    </font>
    <font>
      <sz val="20"/>
      <color rgb="FF00B050"/>
      <name val="Arial Black"/>
      <family val="2"/>
    </font>
    <font>
      <sz val="11"/>
      <color rgb="FF00B050"/>
      <name val="Calibri"/>
      <family val="2"/>
      <scheme val="minor"/>
    </font>
    <font>
      <sz val="20"/>
      <color rgb="FF7030A0"/>
      <name val="Arial Black"/>
      <family val="2"/>
    </font>
    <font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3" fontId="0" fillId="0" borderId="0" xfId="0" applyNumberFormat="1"/>
    <xf numFmtId="4" fontId="0" fillId="0" borderId="0" xfId="0" applyNumberFormat="1"/>
    <xf numFmtId="0" fontId="1" fillId="0" borderId="0" xfId="0" applyFont="1"/>
    <xf numFmtId="0" fontId="3" fillId="0" borderId="0" xfId="0" applyFont="1"/>
    <xf numFmtId="0" fontId="4" fillId="2" borderId="0" xfId="0" applyFont="1" applyFill="1"/>
    <xf numFmtId="0" fontId="0" fillId="0" borderId="1" xfId="0" applyBorder="1"/>
    <xf numFmtId="0" fontId="1" fillId="0" borderId="1" xfId="0" applyFont="1" applyBorder="1"/>
    <xf numFmtId="3" fontId="0" fillId="0" borderId="1" xfId="0" applyNumberFormat="1" applyBorder="1"/>
    <xf numFmtId="4" fontId="0" fillId="0" borderId="1" xfId="0" applyNumberFormat="1" applyBorder="1"/>
    <xf numFmtId="8" fontId="0" fillId="0" borderId="0" xfId="0" applyNumberFormat="1"/>
    <xf numFmtId="8" fontId="1" fillId="0" borderId="0" xfId="0" applyNumberFormat="1" applyFont="1"/>
    <xf numFmtId="0" fontId="5" fillId="0" borderId="0" xfId="0" applyFont="1"/>
    <xf numFmtId="0" fontId="6" fillId="0" borderId="0" xfId="0" applyFont="1"/>
    <xf numFmtId="3" fontId="5" fillId="0" borderId="1" xfId="0" applyNumberFormat="1" applyFont="1" applyBorder="1"/>
    <xf numFmtId="0" fontId="3" fillId="0" borderId="1" xfId="0" applyFont="1" applyBorder="1"/>
    <xf numFmtId="0" fontId="8" fillId="0" borderId="0" xfId="0" applyFont="1"/>
    <xf numFmtId="0" fontId="9" fillId="3" borderId="0" xfId="0" applyFont="1" applyFill="1"/>
    <xf numFmtId="0" fontId="10" fillId="4" borderId="0" xfId="0" applyFont="1" applyFill="1"/>
    <xf numFmtId="0" fontId="11" fillId="4" borderId="0" xfId="0" applyFont="1" applyFill="1"/>
    <xf numFmtId="0" fontId="0" fillId="0" borderId="1" xfId="0" applyFill="1" applyBorder="1"/>
    <xf numFmtId="0" fontId="0" fillId="0" borderId="0" xfId="0" applyFill="1"/>
    <xf numFmtId="0" fontId="12" fillId="0" borderId="1" xfId="0" applyFont="1" applyBorder="1"/>
    <xf numFmtId="2" fontId="0" fillId="0" borderId="0" xfId="0" applyNumberFormat="1"/>
    <xf numFmtId="0" fontId="13" fillId="4" borderId="0" xfId="0" applyFont="1" applyFill="1"/>
    <xf numFmtId="0" fontId="13" fillId="4" borderId="0" xfId="0" applyFont="1" applyFill="1" applyAlignment="1">
      <alignment wrapText="1"/>
    </xf>
    <xf numFmtId="0" fontId="12" fillId="0" borderId="0" xfId="0" applyFont="1"/>
    <xf numFmtId="2" fontId="14" fillId="0" borderId="0" xfId="0" applyNumberFormat="1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D9BA-E124-4704-A9B7-6CEA86FBED63}">
  <dimension ref="A1:E44"/>
  <sheetViews>
    <sheetView topLeftCell="A10" workbookViewId="0">
      <selection activeCell="H19" sqref="H19"/>
    </sheetView>
  </sheetViews>
  <sheetFormatPr defaultRowHeight="15" x14ac:dyDescent="0.25"/>
  <cols>
    <col min="1" max="1" width="48.7109375" bestFit="1" customWidth="1"/>
    <col min="2" max="2" width="14.140625" bestFit="1" customWidth="1"/>
  </cols>
  <sheetData>
    <row r="1" spans="1:4" x14ac:dyDescent="0.25">
      <c r="A1" t="s">
        <v>0</v>
      </c>
    </row>
    <row r="2" spans="1:4" x14ac:dyDescent="0.25">
      <c r="A2" t="s">
        <v>8</v>
      </c>
      <c r="B2" t="s">
        <v>9</v>
      </c>
      <c r="D2" s="5" t="s">
        <v>52</v>
      </c>
    </row>
    <row r="3" spans="1:4" ht="15.75" x14ac:dyDescent="0.25">
      <c r="A3" s="1" t="s">
        <v>6</v>
      </c>
    </row>
    <row r="4" spans="1:4" x14ac:dyDescent="0.25">
      <c r="A4" t="s">
        <v>31</v>
      </c>
      <c r="B4">
        <v>576</v>
      </c>
      <c r="D4" s="6" t="s">
        <v>53</v>
      </c>
    </row>
    <row r="5" spans="1:4" x14ac:dyDescent="0.25">
      <c r="A5" t="s">
        <v>32</v>
      </c>
      <c r="B5" s="2">
        <v>1317</v>
      </c>
      <c r="D5" s="13" t="s">
        <v>54</v>
      </c>
    </row>
    <row r="6" spans="1:4" x14ac:dyDescent="0.25">
      <c r="A6" t="s">
        <v>33</v>
      </c>
      <c r="B6" s="2">
        <v>1252</v>
      </c>
      <c r="D6" t="s">
        <v>55</v>
      </c>
    </row>
    <row r="7" spans="1:4" x14ac:dyDescent="0.25">
      <c r="A7" t="s">
        <v>34</v>
      </c>
      <c r="B7">
        <v>468</v>
      </c>
      <c r="D7" t="s">
        <v>56</v>
      </c>
    </row>
    <row r="10" spans="1:4" ht="15.75" x14ac:dyDescent="0.25">
      <c r="A10" s="1" t="s">
        <v>10</v>
      </c>
    </row>
    <row r="11" spans="1:4" x14ac:dyDescent="0.25">
      <c r="A11" t="s">
        <v>29</v>
      </c>
      <c r="B11">
        <v>285</v>
      </c>
      <c r="D11" t="s">
        <v>57</v>
      </c>
    </row>
    <row r="12" spans="1:4" x14ac:dyDescent="0.25">
      <c r="A12" t="s">
        <v>30</v>
      </c>
      <c r="B12">
        <v>685</v>
      </c>
      <c r="D12" s="5" t="s">
        <v>58</v>
      </c>
    </row>
    <row r="15" spans="1:4" ht="15.75" x14ac:dyDescent="0.25">
      <c r="A15" s="1" t="s">
        <v>11</v>
      </c>
    </row>
    <row r="16" spans="1:4" x14ac:dyDescent="0.25">
      <c r="A16" t="s">
        <v>27</v>
      </c>
      <c r="B16">
        <v>264</v>
      </c>
      <c r="D16" t="s">
        <v>59</v>
      </c>
    </row>
    <row r="17" spans="1:5" x14ac:dyDescent="0.25">
      <c r="A17" t="s">
        <v>28</v>
      </c>
      <c r="B17">
        <v>250</v>
      </c>
      <c r="D17" t="s">
        <v>60</v>
      </c>
    </row>
    <row r="20" spans="1:5" ht="15.75" x14ac:dyDescent="0.25">
      <c r="A20" s="1" t="s">
        <v>12</v>
      </c>
    </row>
    <row r="21" spans="1:5" x14ac:dyDescent="0.25">
      <c r="A21" t="s">
        <v>25</v>
      </c>
      <c r="B21">
        <v>148.99</v>
      </c>
      <c r="D21" s="6" t="s">
        <v>61</v>
      </c>
    </row>
    <row r="22" spans="1:5" x14ac:dyDescent="0.25">
      <c r="A22" t="s">
        <v>26</v>
      </c>
      <c r="B22">
        <v>149</v>
      </c>
      <c r="C22">
        <v>175</v>
      </c>
      <c r="D22" s="6" t="s">
        <v>61</v>
      </c>
      <c r="E22" t="s">
        <v>62</v>
      </c>
    </row>
    <row r="23" spans="1:5" x14ac:dyDescent="0.25">
      <c r="A23" t="s">
        <v>124</v>
      </c>
      <c r="B23">
        <v>249</v>
      </c>
    </row>
    <row r="25" spans="1:5" ht="15.75" x14ac:dyDescent="0.25">
      <c r="A25" s="1" t="s">
        <v>13</v>
      </c>
    </row>
    <row r="26" spans="1:5" x14ac:dyDescent="0.25">
      <c r="A26" t="s">
        <v>20</v>
      </c>
      <c r="B26">
        <v>320</v>
      </c>
      <c r="D26" s="6" t="s">
        <v>63</v>
      </c>
    </row>
    <row r="27" spans="1:5" x14ac:dyDescent="0.25">
      <c r="A27" t="s">
        <v>21</v>
      </c>
      <c r="B27">
        <v>403.75</v>
      </c>
      <c r="D27" t="s">
        <v>64</v>
      </c>
    </row>
    <row r="28" spans="1:5" x14ac:dyDescent="0.25">
      <c r="A28" t="s">
        <v>22</v>
      </c>
      <c r="B28">
        <v>799</v>
      </c>
      <c r="D28" s="5" t="s">
        <v>65</v>
      </c>
    </row>
    <row r="29" spans="1:5" x14ac:dyDescent="0.25">
      <c r="A29" t="s">
        <v>23</v>
      </c>
      <c r="B29">
        <v>350</v>
      </c>
      <c r="D29" t="s">
        <v>55</v>
      </c>
    </row>
    <row r="30" spans="1:5" x14ac:dyDescent="0.25">
      <c r="A30" t="s">
        <v>24</v>
      </c>
      <c r="B30">
        <v>400</v>
      </c>
      <c r="D30" t="s">
        <v>66</v>
      </c>
    </row>
    <row r="33" spans="1:3" ht="15.75" x14ac:dyDescent="0.25">
      <c r="A33" s="1" t="s">
        <v>14</v>
      </c>
    </row>
    <row r="34" spans="1:3" x14ac:dyDescent="0.25">
      <c r="A34" t="s">
        <v>15</v>
      </c>
      <c r="B34">
        <v>42.98</v>
      </c>
    </row>
    <row r="35" spans="1:3" x14ac:dyDescent="0.25">
      <c r="A35" t="s">
        <v>16</v>
      </c>
      <c r="B35">
        <v>27.6</v>
      </c>
    </row>
    <row r="36" spans="1:3" x14ac:dyDescent="0.25">
      <c r="A36" t="s">
        <v>17</v>
      </c>
      <c r="B36">
        <v>22.75</v>
      </c>
    </row>
    <row r="37" spans="1:3" x14ac:dyDescent="0.25">
      <c r="A37" t="s">
        <v>18</v>
      </c>
      <c r="B37">
        <v>6</v>
      </c>
    </row>
    <row r="38" spans="1:3" x14ac:dyDescent="0.25">
      <c r="A38" t="s">
        <v>19</v>
      </c>
      <c r="B38">
        <v>16.98</v>
      </c>
      <c r="C38">
        <v>27.37</v>
      </c>
    </row>
    <row r="39" spans="1:3" x14ac:dyDescent="0.25">
      <c r="A39" t="s">
        <v>35</v>
      </c>
      <c r="B39">
        <v>29</v>
      </c>
    </row>
    <row r="42" spans="1:3" ht="31.5" x14ac:dyDescent="0.6">
      <c r="A42" s="18" t="s">
        <v>116</v>
      </c>
    </row>
    <row r="43" spans="1:3" ht="31.5" x14ac:dyDescent="0.6">
      <c r="A43" s="19" t="s">
        <v>115</v>
      </c>
    </row>
    <row r="44" spans="1:3" ht="31.5" x14ac:dyDescent="0.6">
      <c r="A44" s="20" t="s">
        <v>114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7F8F4-B486-4C04-A69F-409D7A991A99}">
  <dimension ref="A1:H23"/>
  <sheetViews>
    <sheetView tabSelected="1" workbookViewId="0">
      <selection activeCell="A28" sqref="A28"/>
    </sheetView>
  </sheetViews>
  <sheetFormatPr defaultRowHeight="15" x14ac:dyDescent="0.25"/>
  <cols>
    <col min="1" max="1" width="51.5703125" bestFit="1" customWidth="1"/>
    <col min="2" max="2" width="9.140625" style="7"/>
    <col min="3" max="3" width="14.85546875" bestFit="1" customWidth="1"/>
    <col min="4" max="4" width="14" style="7" bestFit="1" customWidth="1"/>
    <col min="5" max="5" width="15.28515625" style="7" bestFit="1" customWidth="1"/>
    <col min="6" max="6" width="20.42578125" style="7" bestFit="1" customWidth="1"/>
    <col min="7" max="7" width="26.7109375" style="7" bestFit="1" customWidth="1"/>
  </cols>
  <sheetData>
    <row r="1" spans="1:8" x14ac:dyDescent="0.25">
      <c r="A1" t="s">
        <v>1</v>
      </c>
    </row>
    <row r="2" spans="1:8" s="4" customFormat="1" x14ac:dyDescent="0.25">
      <c r="A2" s="4" t="s">
        <v>67</v>
      </c>
      <c r="B2" s="8" t="s">
        <v>68</v>
      </c>
      <c r="D2" s="8" t="s">
        <v>69</v>
      </c>
      <c r="E2" s="8" t="s">
        <v>70</v>
      </c>
      <c r="F2" s="8" t="s">
        <v>71</v>
      </c>
      <c r="G2" s="8" t="s">
        <v>72</v>
      </c>
    </row>
    <row r="3" spans="1:8" x14ac:dyDescent="0.25">
      <c r="A3" s="17" t="s">
        <v>42</v>
      </c>
      <c r="B3" s="15">
        <v>130000</v>
      </c>
      <c r="D3" s="7" t="s">
        <v>73</v>
      </c>
      <c r="E3" s="7">
        <v>16.25</v>
      </c>
      <c r="F3" s="7">
        <v>5.21</v>
      </c>
      <c r="G3" s="16">
        <v>20.16</v>
      </c>
      <c r="H3" t="s">
        <v>111</v>
      </c>
    </row>
    <row r="5" spans="1:8" x14ac:dyDescent="0.25">
      <c r="A5" t="s">
        <v>107</v>
      </c>
      <c r="B5" s="9">
        <v>37800</v>
      </c>
      <c r="C5" t="s">
        <v>51</v>
      </c>
      <c r="D5" s="7" t="s">
        <v>73</v>
      </c>
      <c r="E5" s="7">
        <v>2.36</v>
      </c>
      <c r="F5" s="7">
        <v>0.78</v>
      </c>
      <c r="G5" s="7">
        <v>2.36</v>
      </c>
      <c r="H5" t="s">
        <v>112</v>
      </c>
    </row>
    <row r="7" spans="1:8" x14ac:dyDescent="0.25">
      <c r="A7" t="s">
        <v>43</v>
      </c>
      <c r="B7" s="10">
        <v>38458.639999999999</v>
      </c>
      <c r="C7" s="3" t="s">
        <v>50</v>
      </c>
      <c r="D7" s="7" t="s">
        <v>73</v>
      </c>
      <c r="E7" s="7">
        <v>2.4</v>
      </c>
      <c r="F7" s="7">
        <v>0.78</v>
      </c>
      <c r="G7" s="7">
        <v>3.18</v>
      </c>
      <c r="H7" t="s">
        <v>110</v>
      </c>
    </row>
    <row r="9" spans="1:8" x14ac:dyDescent="0.25">
      <c r="A9" t="s">
        <v>44</v>
      </c>
      <c r="B9" s="9">
        <v>7000</v>
      </c>
      <c r="C9" s="2" t="s">
        <v>49</v>
      </c>
      <c r="D9" s="7" t="s">
        <v>73</v>
      </c>
      <c r="E9" s="7">
        <v>0.44</v>
      </c>
      <c r="F9" s="7">
        <v>0.26</v>
      </c>
      <c r="G9" s="23">
        <v>0.71</v>
      </c>
      <c r="H9" t="s">
        <v>113</v>
      </c>
    </row>
    <row r="11" spans="1:8" x14ac:dyDescent="0.25">
      <c r="A11" s="13" t="s">
        <v>45</v>
      </c>
      <c r="B11" s="15">
        <v>250000</v>
      </c>
      <c r="C11" s="13" t="s">
        <v>46</v>
      </c>
      <c r="D11" s="7" t="s">
        <v>73</v>
      </c>
      <c r="E11" s="7" t="s">
        <v>74</v>
      </c>
      <c r="F11" s="7" t="s">
        <v>108</v>
      </c>
      <c r="G11" s="16" t="s">
        <v>109</v>
      </c>
      <c r="H11" t="s">
        <v>112</v>
      </c>
    </row>
    <row r="13" spans="1:8" x14ac:dyDescent="0.25">
      <c r="A13" s="14" t="s">
        <v>47</v>
      </c>
      <c r="B13" s="7">
        <v>800</v>
      </c>
      <c r="C13" t="s">
        <v>48</v>
      </c>
      <c r="D13" s="7" t="s">
        <v>73</v>
      </c>
      <c r="E13" s="7">
        <v>0.05</v>
      </c>
      <c r="F13" s="7">
        <v>0</v>
      </c>
      <c r="G13" s="23">
        <v>0.05</v>
      </c>
      <c r="H13" t="s">
        <v>112</v>
      </c>
    </row>
    <row r="19" spans="1:7" ht="31.5" x14ac:dyDescent="0.6">
      <c r="A19" s="18" t="s">
        <v>116</v>
      </c>
      <c r="B19" s="21"/>
      <c r="C19" s="22"/>
      <c r="D19" s="21"/>
      <c r="E19" s="21"/>
      <c r="F19" s="21"/>
      <c r="G19" s="21"/>
    </row>
    <row r="20" spans="1:7" ht="31.5" x14ac:dyDescent="0.6">
      <c r="A20" s="19" t="s">
        <v>119</v>
      </c>
      <c r="B20" s="21"/>
      <c r="C20" s="22"/>
      <c r="D20" s="21"/>
      <c r="E20" s="21"/>
      <c r="F20" s="21"/>
      <c r="G20" s="21"/>
    </row>
    <row r="21" spans="1:7" ht="31.5" x14ac:dyDescent="0.6">
      <c r="A21" s="20" t="s">
        <v>117</v>
      </c>
    </row>
    <row r="23" spans="1:7" ht="31.5" x14ac:dyDescent="0.6">
      <c r="A23" s="25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4CA81-C818-4E6B-9014-1A48DA748797}">
  <dimension ref="A1:L21"/>
  <sheetViews>
    <sheetView workbookViewId="0">
      <selection activeCell="H21" sqref="H21"/>
    </sheetView>
  </sheetViews>
  <sheetFormatPr defaultRowHeight="15" x14ac:dyDescent="0.25"/>
  <cols>
    <col min="1" max="1" width="42.42578125" bestFit="1" customWidth="1"/>
    <col min="3" max="3" width="20" bestFit="1" customWidth="1"/>
    <col min="4" max="4" width="33.28515625" bestFit="1" customWidth="1"/>
    <col min="5" max="5" width="31.85546875" bestFit="1" customWidth="1"/>
    <col min="6" max="6" width="9.7109375" bestFit="1" customWidth="1"/>
    <col min="7" max="7" width="15.42578125" bestFit="1" customWidth="1"/>
    <col min="8" max="8" width="30.28515625" bestFit="1" customWidth="1"/>
    <col min="9" max="9" width="35.140625" bestFit="1" customWidth="1"/>
    <col min="10" max="10" width="37.140625" bestFit="1" customWidth="1"/>
    <col min="11" max="11" width="25" bestFit="1" customWidth="1"/>
    <col min="12" max="12" width="21.7109375" bestFit="1" customWidth="1"/>
  </cols>
  <sheetData>
    <row r="1" spans="1:12" x14ac:dyDescent="0.25">
      <c r="A1" t="s">
        <v>2</v>
      </c>
    </row>
    <row r="2" spans="1:12" s="4" customFormat="1" x14ac:dyDescent="0.25">
      <c r="A2" s="4" t="s">
        <v>7</v>
      </c>
      <c r="B2" s="4" t="s">
        <v>76</v>
      </c>
      <c r="C2" s="4" t="s">
        <v>77</v>
      </c>
      <c r="D2" s="4" t="s">
        <v>82</v>
      </c>
      <c r="E2" s="4" t="s">
        <v>90</v>
      </c>
      <c r="F2" s="4" t="s">
        <v>78</v>
      </c>
      <c r="G2" s="4" t="s">
        <v>83</v>
      </c>
      <c r="H2" s="4" t="s">
        <v>84</v>
      </c>
      <c r="I2" s="4" t="s">
        <v>85</v>
      </c>
      <c r="J2" s="4" t="s">
        <v>86</v>
      </c>
      <c r="K2" s="4" t="s">
        <v>79</v>
      </c>
      <c r="L2" s="4" t="s">
        <v>80</v>
      </c>
    </row>
    <row r="3" spans="1:12" x14ac:dyDescent="0.25">
      <c r="A3" t="s">
        <v>75</v>
      </c>
      <c r="B3" t="s">
        <v>81</v>
      </c>
      <c r="C3">
        <v>40</v>
      </c>
      <c r="D3">
        <v>0.03</v>
      </c>
      <c r="E3" t="s">
        <v>89</v>
      </c>
      <c r="F3">
        <v>180</v>
      </c>
      <c r="G3">
        <v>18</v>
      </c>
      <c r="H3">
        <v>33.33</v>
      </c>
      <c r="I3">
        <v>0.09</v>
      </c>
      <c r="J3">
        <v>0.43</v>
      </c>
      <c r="K3">
        <v>0.36</v>
      </c>
      <c r="L3">
        <v>29.25</v>
      </c>
    </row>
    <row r="4" spans="1:12" x14ac:dyDescent="0.25">
      <c r="A4" t="s">
        <v>11</v>
      </c>
      <c r="B4" t="s">
        <v>87</v>
      </c>
      <c r="C4">
        <v>20</v>
      </c>
      <c r="D4">
        <v>0.02</v>
      </c>
      <c r="E4" t="s">
        <v>92</v>
      </c>
      <c r="F4">
        <v>900</v>
      </c>
      <c r="G4">
        <v>90</v>
      </c>
      <c r="H4">
        <v>6.67</v>
      </c>
      <c r="I4">
        <v>0.13</v>
      </c>
      <c r="J4">
        <v>0.43</v>
      </c>
      <c r="K4" s="27">
        <v>0.13</v>
      </c>
      <c r="L4">
        <v>55.92</v>
      </c>
    </row>
    <row r="5" spans="1:12" x14ac:dyDescent="0.25">
      <c r="A5" t="s">
        <v>88</v>
      </c>
      <c r="B5" t="s">
        <v>87</v>
      </c>
      <c r="C5">
        <v>30</v>
      </c>
      <c r="D5">
        <v>0.03</v>
      </c>
      <c r="E5" t="s">
        <v>91</v>
      </c>
      <c r="F5">
        <v>450</v>
      </c>
      <c r="G5">
        <v>22.5</v>
      </c>
      <c r="H5">
        <v>26.67</v>
      </c>
      <c r="I5">
        <v>0.08</v>
      </c>
      <c r="J5">
        <v>0.43</v>
      </c>
      <c r="K5" s="28">
        <v>0.3</v>
      </c>
      <c r="L5">
        <v>27.48</v>
      </c>
    </row>
    <row r="6" spans="1:12" x14ac:dyDescent="0.25">
      <c r="A6" t="s">
        <v>93</v>
      </c>
      <c r="B6" t="s">
        <v>87</v>
      </c>
      <c r="C6">
        <v>15</v>
      </c>
      <c r="D6">
        <v>0.01</v>
      </c>
      <c r="E6" t="s">
        <v>94</v>
      </c>
      <c r="F6">
        <v>450</v>
      </c>
      <c r="G6">
        <v>36</v>
      </c>
      <c r="H6">
        <v>16.670000000000002</v>
      </c>
      <c r="I6">
        <v>0.08</v>
      </c>
      <c r="J6">
        <v>0.87</v>
      </c>
      <c r="K6" s="29">
        <v>0.33</v>
      </c>
      <c r="L6">
        <v>83.5</v>
      </c>
    </row>
    <row r="7" spans="1:12" x14ac:dyDescent="0.25">
      <c r="A7" t="s">
        <v>6</v>
      </c>
      <c r="B7" t="s">
        <v>95</v>
      </c>
      <c r="C7">
        <v>40</v>
      </c>
      <c r="D7">
        <v>0.03</v>
      </c>
      <c r="E7" t="s">
        <v>96</v>
      </c>
      <c r="F7">
        <v>212</v>
      </c>
      <c r="G7">
        <v>6.35</v>
      </c>
      <c r="H7">
        <v>94.4</v>
      </c>
      <c r="I7">
        <v>0.14000000000000001</v>
      </c>
      <c r="J7" s="24">
        <v>0.5</v>
      </c>
      <c r="K7" s="13">
        <v>0.96</v>
      </c>
      <c r="L7">
        <v>42.96</v>
      </c>
    </row>
    <row r="17" spans="1:1" ht="31.5" x14ac:dyDescent="0.6">
      <c r="A17" s="18" t="s">
        <v>116</v>
      </c>
    </row>
    <row r="18" spans="1:1" ht="31.5" x14ac:dyDescent="0.6">
      <c r="A18" s="19" t="s">
        <v>120</v>
      </c>
    </row>
    <row r="19" spans="1:1" ht="31.5" x14ac:dyDescent="0.6">
      <c r="A19" s="20" t="s">
        <v>121</v>
      </c>
    </row>
    <row r="21" spans="1:1" ht="315" x14ac:dyDescent="0.6">
      <c r="A21" s="26" t="s">
        <v>122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F1378-0ACD-49AE-B3FD-9743589CC80C}">
  <dimension ref="A1:B14"/>
  <sheetViews>
    <sheetView workbookViewId="0">
      <selection activeCell="A23" sqref="A22:A23"/>
    </sheetView>
  </sheetViews>
  <sheetFormatPr defaultRowHeight="15" x14ac:dyDescent="0.25"/>
  <cols>
    <col min="1" max="1" width="44.5703125" bestFit="1" customWidth="1"/>
  </cols>
  <sheetData>
    <row r="1" spans="1:2" x14ac:dyDescent="0.25">
      <c r="A1" t="s">
        <v>3</v>
      </c>
    </row>
    <row r="3" spans="1:2" x14ac:dyDescent="0.25">
      <c r="A3" t="s">
        <v>36</v>
      </c>
      <c r="B3" s="3">
        <v>7657.35</v>
      </c>
    </row>
    <row r="4" spans="1:2" x14ac:dyDescent="0.25">
      <c r="A4" t="s">
        <v>38</v>
      </c>
      <c r="B4">
        <v>457.2</v>
      </c>
    </row>
    <row r="5" spans="1:2" x14ac:dyDescent="0.25">
      <c r="A5" t="s">
        <v>39</v>
      </c>
      <c r="B5" s="3">
        <v>2733.16</v>
      </c>
    </row>
    <row r="6" spans="1:2" x14ac:dyDescent="0.25">
      <c r="A6" t="s">
        <v>99</v>
      </c>
      <c r="B6">
        <v>1078.99</v>
      </c>
    </row>
    <row r="7" spans="1:2" x14ac:dyDescent="0.25">
      <c r="A7" t="s">
        <v>100</v>
      </c>
      <c r="B7" s="3">
        <f>SUM(B3:B6)</f>
        <v>11926.699999999999</v>
      </c>
    </row>
    <row r="8" spans="1:2" x14ac:dyDescent="0.25">
      <c r="A8" t="s">
        <v>101</v>
      </c>
      <c r="B8" s="11">
        <v>0.86</v>
      </c>
    </row>
    <row r="9" spans="1:2" x14ac:dyDescent="0.25">
      <c r="B9" s="11"/>
    </row>
    <row r="10" spans="1:2" x14ac:dyDescent="0.25">
      <c r="A10" t="s">
        <v>98</v>
      </c>
    </row>
    <row r="11" spans="1:2" x14ac:dyDescent="0.25">
      <c r="A11" t="s">
        <v>102</v>
      </c>
      <c r="B11">
        <v>470.25</v>
      </c>
    </row>
    <row r="13" spans="1:2" x14ac:dyDescent="0.25">
      <c r="A13" t="s">
        <v>103</v>
      </c>
    </row>
    <row r="14" spans="1:2" x14ac:dyDescent="0.25">
      <c r="A14" s="4" t="s">
        <v>104</v>
      </c>
      <c r="B14" s="12">
        <v>2.89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D95D-70EB-48E6-97B6-475B58DC9D61}">
  <dimension ref="A1:B10"/>
  <sheetViews>
    <sheetView workbookViewId="0">
      <selection activeCell="G18" sqref="G18"/>
    </sheetView>
  </sheetViews>
  <sheetFormatPr defaultRowHeight="15" x14ac:dyDescent="0.25"/>
  <cols>
    <col min="1" max="1" width="48.42578125" bestFit="1" customWidth="1"/>
    <col min="2" max="2" width="11.5703125" customWidth="1"/>
  </cols>
  <sheetData>
    <row r="1" spans="1:2" x14ac:dyDescent="0.25">
      <c r="A1" t="s">
        <v>4</v>
      </c>
    </row>
    <row r="3" spans="1:2" x14ac:dyDescent="0.25">
      <c r="A3" t="s">
        <v>37</v>
      </c>
    </row>
    <row r="4" spans="1:2" x14ac:dyDescent="0.25">
      <c r="A4" t="s">
        <v>125</v>
      </c>
      <c r="B4">
        <v>32</v>
      </c>
    </row>
    <row r="5" spans="1:2" x14ac:dyDescent="0.25">
      <c r="A5" t="s">
        <v>126</v>
      </c>
      <c r="B5" t="s">
        <v>105</v>
      </c>
    </row>
    <row r="8" spans="1:2" x14ac:dyDescent="0.25">
      <c r="A8" s="4" t="s">
        <v>106</v>
      </c>
      <c r="B8" s="14" t="s">
        <v>127</v>
      </c>
    </row>
    <row r="10" spans="1:2" x14ac:dyDescent="0.25">
      <c r="A10" s="13" t="s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144F-536D-47F2-9DC1-ECC1347A6BCA}">
  <dimension ref="A1:B4"/>
  <sheetViews>
    <sheetView workbookViewId="0">
      <selection activeCell="E15" sqref="E15"/>
    </sheetView>
  </sheetViews>
  <sheetFormatPr defaultRowHeight="15" x14ac:dyDescent="0.25"/>
  <cols>
    <col min="1" max="1" width="35.42578125" bestFit="1" customWidth="1"/>
  </cols>
  <sheetData>
    <row r="1" spans="1:2" x14ac:dyDescent="0.25">
      <c r="A1" t="s">
        <v>5</v>
      </c>
      <c r="B1" t="s">
        <v>97</v>
      </c>
    </row>
    <row r="3" spans="1:2" x14ac:dyDescent="0.25">
      <c r="A3" t="s">
        <v>40</v>
      </c>
      <c r="B3">
        <v>508</v>
      </c>
    </row>
    <row r="4" spans="1:2" x14ac:dyDescent="0.25">
      <c r="A4" t="s">
        <v>41</v>
      </c>
      <c r="B4" s="3">
        <v>1078.99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Material Costs</vt:lpstr>
      <vt:lpstr>Machine Costs</vt:lpstr>
      <vt:lpstr>Fabricated Material Costs</vt:lpstr>
      <vt:lpstr>Facilities Costs</vt:lpstr>
      <vt:lpstr>Human Costs</vt:lpstr>
      <vt:lpstr>Software &amp; Services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 Solutions</dc:creator>
  <cp:lastModifiedBy>Team Solutions</cp:lastModifiedBy>
  <dcterms:created xsi:type="dcterms:W3CDTF">2020-07-13T11:22:01Z</dcterms:created>
  <dcterms:modified xsi:type="dcterms:W3CDTF">2020-09-15T14:35:24Z</dcterms:modified>
</cp:coreProperties>
</file>