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minimized="1" xWindow="0" yWindow="0" windowWidth="33860" windowHeight="18620" activeTab="3"/>
  </bookViews>
  <sheets>
    <sheet name="Summary" sheetId="6" r:id="rId1"/>
    <sheet name="HR" sheetId="9" r:id="rId2"/>
    <sheet name="Activities and Level" sheetId="7" r:id="rId3"/>
    <sheet name="Skills and Profiles" sheetId="2" r:id="rId4"/>
    <sheet name="lists-to-hide" sheetId="3" state="hidden" r:id="rId5"/>
    <sheet name="Glossary" sheetId="10" r:id="rId6"/>
  </sheets>
  <definedNames>
    <definedName name="_xlnm._FilterDatabase" localSheetId="3" hidden="1">'Skills and Profiles'!$A$11:$AI$116</definedName>
    <definedName name="Grades">'lists-to-hide'!$A$2:$A$6</definedName>
    <definedName name="Level">'lists-to-hide'!$A$9:$A$13</definedName>
    <definedName name="Recommendation">'lists-to-hide'!$A$22:$A$24</definedName>
    <definedName name="Sublevel">'lists-to-hide'!$A$17:$A$19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7" l="1"/>
  <c r="G17" i="7"/>
  <c r="I17" i="7"/>
  <c r="E18" i="7"/>
  <c r="G18" i="7"/>
  <c r="I18" i="7"/>
  <c r="E19" i="7"/>
  <c r="G19" i="7"/>
  <c r="I19" i="7"/>
  <c r="H17" i="7"/>
  <c r="H19" i="7"/>
  <c r="H18" i="7"/>
  <c r="N19" i="7"/>
  <c r="O19" i="7"/>
  <c r="Q19" i="7"/>
  <c r="P19" i="7"/>
  <c r="N18" i="7"/>
  <c r="Q18" i="7"/>
  <c r="O18" i="7"/>
  <c r="P18" i="7"/>
  <c r="O17" i="7"/>
  <c r="P17" i="7"/>
  <c r="Q17" i="7"/>
  <c r="N17" i="7"/>
  <c r="B13" i="6"/>
  <c r="B19" i="6"/>
  <c r="B12" i="6"/>
  <c r="B10" i="6"/>
  <c r="C9" i="2"/>
  <c r="D9" i="2"/>
  <c r="E9" i="2"/>
  <c r="F9" i="2"/>
  <c r="G9" i="2"/>
  <c r="H9" i="2"/>
  <c r="I9" i="2"/>
  <c r="J9" i="2"/>
  <c r="K9" i="2"/>
  <c r="B9" i="2"/>
  <c r="L107" i="2"/>
  <c r="N107" i="2"/>
  <c r="M107" i="2"/>
  <c r="L25" i="2"/>
  <c r="N25" i="2"/>
  <c r="AC25" i="2"/>
  <c r="M25" i="2"/>
  <c r="L26" i="2"/>
  <c r="N26" i="2"/>
  <c r="M26" i="2"/>
  <c r="AJ25" i="2"/>
  <c r="AF25" i="2"/>
  <c r="AB25" i="2"/>
  <c r="AI25" i="2"/>
  <c r="AE25" i="2"/>
  <c r="AA25" i="2"/>
  <c r="AH25" i="2"/>
  <c r="AD25" i="2"/>
  <c r="AG25" i="2"/>
  <c r="AD107" i="2"/>
  <c r="AH107" i="2"/>
  <c r="AA107" i="2"/>
  <c r="AE107" i="2"/>
  <c r="AI107" i="2"/>
  <c r="AC107" i="2"/>
  <c r="AG107" i="2"/>
  <c r="AB107" i="2"/>
  <c r="AF107" i="2"/>
  <c r="AJ107" i="2"/>
  <c r="AA26" i="2"/>
  <c r="AJ26" i="2"/>
  <c r="AH26" i="2"/>
  <c r="AF26" i="2"/>
  <c r="AD26" i="2"/>
  <c r="AB26" i="2"/>
  <c r="AI26" i="2"/>
  <c r="AG26" i="2"/>
  <c r="AE26" i="2"/>
  <c r="AC26" i="2"/>
  <c r="L15" i="2"/>
  <c r="N15" i="2"/>
  <c r="M15" i="2"/>
  <c r="L16" i="2"/>
  <c r="N16" i="2"/>
  <c r="M16" i="2"/>
  <c r="L17" i="2"/>
  <c r="M17" i="2"/>
  <c r="N17" i="2"/>
  <c r="L18" i="2"/>
  <c r="M18" i="2"/>
  <c r="N18" i="2"/>
  <c r="L19" i="2"/>
  <c r="N19" i="2"/>
  <c r="M19" i="2"/>
  <c r="L20" i="2"/>
  <c r="N20" i="2"/>
  <c r="M20" i="2"/>
  <c r="L21" i="2"/>
  <c r="M21" i="2"/>
  <c r="N21" i="2"/>
  <c r="L22" i="2"/>
  <c r="N22" i="2"/>
  <c r="AB22" i="2"/>
  <c r="M22" i="2"/>
  <c r="L23" i="2"/>
  <c r="N23" i="2"/>
  <c r="AB23" i="2"/>
  <c r="M23" i="2"/>
  <c r="L24" i="2"/>
  <c r="N24" i="2"/>
  <c r="AB24" i="2"/>
  <c r="M24" i="2"/>
  <c r="L27" i="2"/>
  <c r="N27" i="2"/>
  <c r="M27" i="2"/>
  <c r="H36" i="7"/>
  <c r="G36" i="7"/>
  <c r="H35" i="7"/>
  <c r="G35" i="7"/>
  <c r="H34" i="7"/>
  <c r="G34" i="7"/>
  <c r="H32" i="7"/>
  <c r="G32" i="7"/>
  <c r="H31" i="7"/>
  <c r="G31" i="7"/>
  <c r="H29" i="7"/>
  <c r="G29" i="7"/>
  <c r="H28" i="7"/>
  <c r="G28" i="7"/>
  <c r="H26" i="7"/>
  <c r="G26" i="7"/>
  <c r="H25" i="7"/>
  <c r="G25" i="7"/>
  <c r="H23" i="7"/>
  <c r="G23" i="7"/>
  <c r="H22" i="7"/>
  <c r="G22" i="7"/>
  <c r="H21" i="7"/>
  <c r="G21" i="7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1" i="2"/>
  <c r="L91" i="2"/>
  <c r="N91" i="2"/>
  <c r="M90" i="2"/>
  <c r="L90" i="2"/>
  <c r="M89" i="2"/>
  <c r="L89" i="2"/>
  <c r="N89" i="2"/>
  <c r="M88" i="2"/>
  <c r="L88" i="2"/>
  <c r="M87" i="2"/>
  <c r="L87" i="2"/>
  <c r="N87" i="2"/>
  <c r="M86" i="2"/>
  <c r="L86" i="2"/>
  <c r="M84" i="2"/>
  <c r="L84" i="2"/>
  <c r="N84" i="2"/>
  <c r="M83" i="2"/>
  <c r="L83" i="2"/>
  <c r="M82" i="2"/>
  <c r="L82" i="2"/>
  <c r="N82" i="2"/>
  <c r="M81" i="2"/>
  <c r="L81" i="2"/>
  <c r="M79" i="2"/>
  <c r="L79" i="2"/>
  <c r="N79" i="2"/>
  <c r="M78" i="2"/>
  <c r="L78" i="2"/>
  <c r="M77" i="2"/>
  <c r="L77" i="2"/>
  <c r="N77" i="2"/>
  <c r="M76" i="2"/>
  <c r="L76" i="2"/>
  <c r="M75" i="2"/>
  <c r="L75" i="2"/>
  <c r="N75" i="2"/>
  <c r="M74" i="2"/>
  <c r="L74" i="2"/>
  <c r="M73" i="2"/>
  <c r="L73" i="2"/>
  <c r="N73" i="2"/>
  <c r="M72" i="2"/>
  <c r="L72" i="2"/>
  <c r="M71" i="2"/>
  <c r="L71" i="2"/>
  <c r="N71" i="2"/>
  <c r="M70" i="2"/>
  <c r="L70" i="2"/>
  <c r="M69" i="2"/>
  <c r="L69" i="2"/>
  <c r="M67" i="2"/>
  <c r="L67" i="2"/>
  <c r="N67" i="2"/>
  <c r="M66" i="2"/>
  <c r="L66" i="2"/>
  <c r="M65" i="2"/>
  <c r="L65" i="2"/>
  <c r="N65" i="2"/>
  <c r="M64" i="2"/>
  <c r="L64" i="2"/>
  <c r="M63" i="2"/>
  <c r="L63" i="2"/>
  <c r="N63" i="2"/>
  <c r="M62" i="2"/>
  <c r="L62" i="2"/>
  <c r="N62" i="2"/>
  <c r="M61" i="2"/>
  <c r="L61" i="2"/>
  <c r="N61" i="2"/>
  <c r="M60" i="2"/>
  <c r="L60" i="2"/>
  <c r="M59" i="2"/>
  <c r="L59" i="2"/>
  <c r="N59" i="2"/>
  <c r="M58" i="2"/>
  <c r="L58" i="2"/>
  <c r="M57" i="2"/>
  <c r="L57" i="2"/>
  <c r="N57" i="2"/>
  <c r="M56" i="2"/>
  <c r="L56" i="2"/>
  <c r="M55" i="2"/>
  <c r="L55" i="2"/>
  <c r="N55" i="2"/>
  <c r="M54" i="2"/>
  <c r="L54" i="2"/>
  <c r="M53" i="2"/>
  <c r="L53" i="2"/>
  <c r="N53" i="2"/>
  <c r="M52" i="2"/>
  <c r="L52" i="2"/>
  <c r="M51" i="2"/>
  <c r="L51" i="2"/>
  <c r="M49" i="2"/>
  <c r="L49" i="2"/>
  <c r="M48" i="2"/>
  <c r="L48" i="2"/>
  <c r="N48" i="2"/>
  <c r="M47" i="2"/>
  <c r="L47" i="2"/>
  <c r="M46" i="2"/>
  <c r="L46" i="2"/>
  <c r="N46" i="2"/>
  <c r="M45" i="2"/>
  <c r="L45" i="2"/>
  <c r="M44" i="2"/>
  <c r="L44" i="2"/>
  <c r="N44" i="2"/>
  <c r="M43" i="2"/>
  <c r="L43" i="2"/>
  <c r="M42" i="2"/>
  <c r="L42" i="2"/>
  <c r="N42" i="2"/>
  <c r="M41" i="2"/>
  <c r="L41" i="2"/>
  <c r="M40" i="2"/>
  <c r="L40" i="2"/>
  <c r="N40" i="2"/>
  <c r="M39" i="2"/>
  <c r="L39" i="2"/>
  <c r="M38" i="2"/>
  <c r="L38" i="2"/>
  <c r="N38" i="2"/>
  <c r="M37" i="2"/>
  <c r="L37" i="2"/>
  <c r="M36" i="2"/>
  <c r="L36" i="2"/>
  <c r="N36" i="2"/>
  <c r="M35" i="2"/>
  <c r="L35" i="2"/>
  <c r="M34" i="2"/>
  <c r="L34" i="2"/>
  <c r="N34" i="2"/>
  <c r="M33" i="2"/>
  <c r="L33" i="2"/>
  <c r="M32" i="2"/>
  <c r="L32" i="2"/>
  <c r="M30" i="2"/>
  <c r="L30" i="2"/>
  <c r="M29" i="2"/>
  <c r="L29" i="2"/>
  <c r="M28" i="2"/>
  <c r="L28" i="2"/>
  <c r="M14" i="2"/>
  <c r="L14" i="2"/>
  <c r="N14" i="2"/>
  <c r="M13" i="2"/>
  <c r="L13" i="2"/>
  <c r="N88" i="2"/>
  <c r="N90" i="2"/>
  <c r="N86" i="2"/>
  <c r="N83" i="2"/>
  <c r="N70" i="2"/>
  <c r="N72" i="2"/>
  <c r="N74" i="2"/>
  <c r="N76" i="2"/>
  <c r="N78" i="2"/>
  <c r="N52" i="2"/>
  <c r="N54" i="2"/>
  <c r="N56" i="2"/>
  <c r="N58" i="2"/>
  <c r="N60" i="2"/>
  <c r="N64" i="2"/>
  <c r="N66" i="2"/>
  <c r="N33" i="2"/>
  <c r="N35" i="2"/>
  <c r="N37" i="2"/>
  <c r="N39" i="2"/>
  <c r="N41" i="2"/>
  <c r="N43" i="2"/>
  <c r="N45" i="2"/>
  <c r="N47" i="2"/>
  <c r="N49" i="2"/>
  <c r="B32" i="9"/>
  <c r="B29" i="9"/>
  <c r="B28" i="9"/>
  <c r="AI24" i="2"/>
  <c r="AG24" i="2"/>
  <c r="AE24" i="2"/>
  <c r="AC24" i="2"/>
  <c r="AA24" i="2"/>
  <c r="AI23" i="2"/>
  <c r="AG23" i="2"/>
  <c r="AE23" i="2"/>
  <c r="AC23" i="2"/>
  <c r="AA23" i="2"/>
  <c r="AI22" i="2"/>
  <c r="AG22" i="2"/>
  <c r="AE22" i="2"/>
  <c r="AC22" i="2"/>
  <c r="AA22" i="2"/>
  <c r="AJ24" i="2"/>
  <c r="AH24" i="2"/>
  <c r="AF24" i="2"/>
  <c r="AD24" i="2"/>
  <c r="AJ23" i="2"/>
  <c r="AH23" i="2"/>
  <c r="AF23" i="2"/>
  <c r="AD23" i="2"/>
  <c r="AJ22" i="2"/>
  <c r="AH22" i="2"/>
  <c r="AF22" i="2"/>
  <c r="AD22" i="2"/>
  <c r="N117" i="2"/>
  <c r="AA117" i="2"/>
  <c r="N118" i="2"/>
  <c r="AA118" i="2"/>
  <c r="N102" i="2"/>
  <c r="AI102" i="2"/>
  <c r="N103" i="2"/>
  <c r="N104" i="2"/>
  <c r="N105" i="2"/>
  <c r="N106" i="2"/>
  <c r="AI106" i="2"/>
  <c r="N108" i="2"/>
  <c r="N109" i="2"/>
  <c r="AI109" i="2"/>
  <c r="N110" i="2"/>
  <c r="AI110" i="2"/>
  <c r="N111" i="2"/>
  <c r="N112" i="2"/>
  <c r="N113" i="2"/>
  <c r="N114" i="2"/>
  <c r="N115" i="2"/>
  <c r="AJ109" i="2"/>
  <c r="AF102" i="2"/>
  <c r="N101" i="2"/>
  <c r="AA55" i="2"/>
  <c r="AB55" i="2"/>
  <c r="AC55" i="2"/>
  <c r="AD55" i="2"/>
  <c r="AE55" i="2"/>
  <c r="AF55" i="2"/>
  <c r="AG55" i="2"/>
  <c r="AH55" i="2"/>
  <c r="AI55" i="2"/>
  <c r="AJ55" i="2"/>
  <c r="AA56" i="2"/>
  <c r="AB56" i="2"/>
  <c r="AC56" i="2"/>
  <c r="AD56" i="2"/>
  <c r="AE56" i="2"/>
  <c r="AF56" i="2"/>
  <c r="AG56" i="2"/>
  <c r="AH56" i="2"/>
  <c r="AI56" i="2"/>
  <c r="AJ56" i="2"/>
  <c r="AA59" i="2"/>
  <c r="AB59" i="2"/>
  <c r="AC59" i="2"/>
  <c r="AD59" i="2"/>
  <c r="AE59" i="2"/>
  <c r="AF59" i="2"/>
  <c r="AG59" i="2"/>
  <c r="AH59" i="2"/>
  <c r="AI59" i="2"/>
  <c r="AJ59" i="2"/>
  <c r="AA33" i="2"/>
  <c r="AB33" i="2"/>
  <c r="AC33" i="2"/>
  <c r="AD33" i="2"/>
  <c r="AE33" i="2"/>
  <c r="AF33" i="2"/>
  <c r="AG33" i="2"/>
  <c r="AH33" i="2"/>
  <c r="AI33" i="2"/>
  <c r="AJ33" i="2"/>
  <c r="AA34" i="2"/>
  <c r="AB34" i="2"/>
  <c r="AC34" i="2"/>
  <c r="AD34" i="2"/>
  <c r="AE34" i="2"/>
  <c r="AF34" i="2"/>
  <c r="AG34" i="2"/>
  <c r="AH34" i="2"/>
  <c r="AI34" i="2"/>
  <c r="AJ34" i="2"/>
  <c r="AA35" i="2"/>
  <c r="AB35" i="2"/>
  <c r="AC35" i="2"/>
  <c r="AD35" i="2"/>
  <c r="AE35" i="2"/>
  <c r="AF35" i="2"/>
  <c r="AG35" i="2"/>
  <c r="AH35" i="2"/>
  <c r="AI35" i="2"/>
  <c r="AJ35" i="2"/>
  <c r="AA36" i="2"/>
  <c r="AB36" i="2"/>
  <c r="AC36" i="2"/>
  <c r="AD36" i="2"/>
  <c r="AE36" i="2"/>
  <c r="AF36" i="2"/>
  <c r="AG36" i="2"/>
  <c r="AH36" i="2"/>
  <c r="AI36" i="2"/>
  <c r="AJ36" i="2"/>
  <c r="AA42" i="2"/>
  <c r="AB42" i="2"/>
  <c r="AC42" i="2"/>
  <c r="AD42" i="2"/>
  <c r="AE42" i="2"/>
  <c r="AF42" i="2"/>
  <c r="AG42" i="2"/>
  <c r="AH42" i="2"/>
  <c r="AI42" i="2"/>
  <c r="AJ42" i="2"/>
  <c r="AA43" i="2"/>
  <c r="AB43" i="2"/>
  <c r="AC43" i="2"/>
  <c r="AD43" i="2"/>
  <c r="AE43" i="2"/>
  <c r="AF43" i="2"/>
  <c r="AG43" i="2"/>
  <c r="AH43" i="2"/>
  <c r="AI43" i="2"/>
  <c r="AJ43" i="2"/>
  <c r="AA44" i="2"/>
  <c r="AB44" i="2"/>
  <c r="AC44" i="2"/>
  <c r="AD44" i="2"/>
  <c r="AE44" i="2"/>
  <c r="AF44" i="2"/>
  <c r="AG44" i="2"/>
  <c r="AH44" i="2"/>
  <c r="AI44" i="2"/>
  <c r="AJ44" i="2"/>
  <c r="AA45" i="2"/>
  <c r="AB45" i="2"/>
  <c r="AC45" i="2"/>
  <c r="AD45" i="2"/>
  <c r="AE45" i="2"/>
  <c r="AF45" i="2"/>
  <c r="AG45" i="2"/>
  <c r="AH45" i="2"/>
  <c r="AI45" i="2"/>
  <c r="AJ45" i="2"/>
  <c r="AB65" i="2"/>
  <c r="AB64" i="2"/>
  <c r="AB63" i="2"/>
  <c r="AB62" i="2"/>
  <c r="AB61" i="2"/>
  <c r="AB60" i="2"/>
  <c r="AB58" i="2"/>
  <c r="AB66" i="2"/>
  <c r="AB52" i="2"/>
  <c r="AB49" i="2"/>
  <c r="AB47" i="2"/>
  <c r="AB41" i="2"/>
  <c r="AB38" i="2"/>
  <c r="N32" i="2"/>
  <c r="N29" i="2"/>
  <c r="AI29" i="2"/>
  <c r="N28" i="2"/>
  <c r="AI28" i="2"/>
  <c r="AI27" i="2"/>
  <c r="AI21" i="2"/>
  <c r="AI20" i="2"/>
  <c r="AI17" i="2"/>
  <c r="AI14" i="2"/>
  <c r="I21" i="7"/>
  <c r="AI19" i="2"/>
  <c r="B11" i="6"/>
  <c r="I36" i="7"/>
  <c r="I35" i="7"/>
  <c r="I34" i="7"/>
  <c r="I32" i="7"/>
  <c r="I31" i="7"/>
  <c r="P31" i="7"/>
  <c r="I29" i="7"/>
  <c r="I28" i="7"/>
  <c r="I26" i="7"/>
  <c r="I25" i="7"/>
  <c r="I23" i="7"/>
  <c r="I22" i="7"/>
  <c r="P22" i="7"/>
  <c r="B15" i="6"/>
  <c r="B5" i="6"/>
  <c r="B4" i="6"/>
  <c r="B3" i="6"/>
  <c r="B20" i="6"/>
  <c r="B17" i="6"/>
  <c r="B14" i="6"/>
  <c r="N51" i="2"/>
  <c r="B9" i="6"/>
  <c r="B8" i="6"/>
  <c r="B7" i="6"/>
  <c r="N30" i="2"/>
  <c r="AI30" i="2"/>
  <c r="AI16" i="2"/>
  <c r="AI15" i="2"/>
  <c r="N123" i="2"/>
  <c r="AB123" i="2"/>
  <c r="N122" i="2"/>
  <c r="AB122" i="2"/>
  <c r="N121" i="2"/>
  <c r="AB121" i="2"/>
  <c r="N120" i="2"/>
  <c r="AB120" i="2"/>
  <c r="N119" i="2"/>
  <c r="AB119" i="2"/>
  <c r="N99" i="2"/>
  <c r="N98" i="2"/>
  <c r="N97" i="2"/>
  <c r="AB79" i="2"/>
  <c r="AB78" i="2"/>
  <c r="AB77" i="2"/>
  <c r="AB76" i="2"/>
  <c r="AB75" i="2"/>
  <c r="AB74" i="2"/>
  <c r="AB67" i="2"/>
  <c r="AB57" i="2"/>
  <c r="AB48" i="2"/>
  <c r="AB46" i="2"/>
  <c r="AB40" i="2"/>
  <c r="AH87" i="2"/>
  <c r="AI86" i="2"/>
  <c r="AB73" i="2"/>
  <c r="AB39" i="2"/>
  <c r="AB54" i="2"/>
  <c r="N94" i="2"/>
  <c r="N96" i="2"/>
  <c r="AD106" i="2"/>
  <c r="AD118" i="2"/>
  <c r="AJ110" i="2"/>
  <c r="AJ117" i="2"/>
  <c r="AB102" i="2"/>
  <c r="AH106" i="2"/>
  <c r="AF117" i="2"/>
  <c r="AB109" i="2"/>
  <c r="AB117" i="2"/>
  <c r="AJ102" i="2"/>
  <c r="AF109" i="2"/>
  <c r="AH117" i="2"/>
  <c r="AD117" i="2"/>
  <c r="AD102" i="2"/>
  <c r="AH102" i="2"/>
  <c r="AB106" i="2"/>
  <c r="AF106" i="2"/>
  <c r="AJ106" i="2"/>
  <c r="AD109" i="2"/>
  <c r="AH109" i="2"/>
  <c r="AI117" i="2"/>
  <c r="AG117" i="2"/>
  <c r="AE117" i="2"/>
  <c r="AC117" i="2"/>
  <c r="AA102" i="2"/>
  <c r="AC102" i="2"/>
  <c r="AE102" i="2"/>
  <c r="AG102" i="2"/>
  <c r="AA106" i="2"/>
  <c r="AC106" i="2"/>
  <c r="AE106" i="2"/>
  <c r="AG106" i="2"/>
  <c r="AA109" i="2"/>
  <c r="AC109" i="2"/>
  <c r="AE109" i="2"/>
  <c r="AG109" i="2"/>
  <c r="AH118" i="2"/>
  <c r="AJ118" i="2"/>
  <c r="AF118" i="2"/>
  <c r="AB118" i="2"/>
  <c r="AB110" i="2"/>
  <c r="AF110" i="2"/>
  <c r="AD110" i="2"/>
  <c r="AH110" i="2"/>
  <c r="AI118" i="2"/>
  <c r="AG118" i="2"/>
  <c r="AE118" i="2"/>
  <c r="AC118" i="2"/>
  <c r="AA110" i="2"/>
  <c r="AC110" i="2"/>
  <c r="AE110" i="2"/>
  <c r="AG110" i="2"/>
  <c r="AI18" i="2"/>
  <c r="AG18" i="2"/>
  <c r="AE18" i="2"/>
  <c r="AC18" i="2"/>
  <c r="AA18" i="2"/>
  <c r="AJ18" i="2"/>
  <c r="AH18" i="2"/>
  <c r="AF18" i="2"/>
  <c r="AD18" i="2"/>
  <c r="AB18" i="2"/>
  <c r="AI49" i="2"/>
  <c r="AG49" i="2"/>
  <c r="AE49" i="2"/>
  <c r="AC49" i="2"/>
  <c r="AA49" i="2"/>
  <c r="AI48" i="2"/>
  <c r="AG48" i="2"/>
  <c r="AE48" i="2"/>
  <c r="AC48" i="2"/>
  <c r="AA48" i="2"/>
  <c r="AI47" i="2"/>
  <c r="AG47" i="2"/>
  <c r="AE47" i="2"/>
  <c r="AC47" i="2"/>
  <c r="AA47" i="2"/>
  <c r="AI46" i="2"/>
  <c r="AG46" i="2"/>
  <c r="AE46" i="2"/>
  <c r="AC46" i="2"/>
  <c r="AA46" i="2"/>
  <c r="AI41" i="2"/>
  <c r="AG41" i="2"/>
  <c r="AE41" i="2"/>
  <c r="AC41" i="2"/>
  <c r="AA41" i="2"/>
  <c r="AI40" i="2"/>
  <c r="AG40" i="2"/>
  <c r="AE40" i="2"/>
  <c r="AC40" i="2"/>
  <c r="AA40" i="2"/>
  <c r="AI39" i="2"/>
  <c r="AG39" i="2"/>
  <c r="AE39" i="2"/>
  <c r="AC39" i="2"/>
  <c r="AA39" i="2"/>
  <c r="AI38" i="2"/>
  <c r="AG38" i="2"/>
  <c r="AE38" i="2"/>
  <c r="AC38" i="2"/>
  <c r="AA38" i="2"/>
  <c r="AI67" i="2"/>
  <c r="AG67" i="2"/>
  <c r="AE67" i="2"/>
  <c r="AC67" i="2"/>
  <c r="AA67" i="2"/>
  <c r="AI66" i="2"/>
  <c r="AG66" i="2"/>
  <c r="AE66" i="2"/>
  <c r="AC66" i="2"/>
  <c r="AA66" i="2"/>
  <c r="AI65" i="2"/>
  <c r="AG65" i="2"/>
  <c r="AE65" i="2"/>
  <c r="AC65" i="2"/>
  <c r="AA65" i="2"/>
  <c r="AI64" i="2"/>
  <c r="AG64" i="2"/>
  <c r="AE64" i="2"/>
  <c r="AC64" i="2"/>
  <c r="AA64" i="2"/>
  <c r="AI63" i="2"/>
  <c r="AG63" i="2"/>
  <c r="AE63" i="2"/>
  <c r="AC63" i="2"/>
  <c r="AA63" i="2"/>
  <c r="AI62" i="2"/>
  <c r="AG62" i="2"/>
  <c r="AE62" i="2"/>
  <c r="AC62" i="2"/>
  <c r="AA62" i="2"/>
  <c r="AI61" i="2"/>
  <c r="AG61" i="2"/>
  <c r="AE61" i="2"/>
  <c r="AC61" i="2"/>
  <c r="AA61" i="2"/>
  <c r="AI60" i="2"/>
  <c r="AG60" i="2"/>
  <c r="AE60" i="2"/>
  <c r="AC60" i="2"/>
  <c r="AA60" i="2"/>
  <c r="AI58" i="2"/>
  <c r="AG58" i="2"/>
  <c r="AE58" i="2"/>
  <c r="AC58" i="2"/>
  <c r="AA58" i="2"/>
  <c r="AI57" i="2"/>
  <c r="AG57" i="2"/>
  <c r="AE57" i="2"/>
  <c r="AC57" i="2"/>
  <c r="AA57" i="2"/>
  <c r="AI54" i="2"/>
  <c r="AG54" i="2"/>
  <c r="AE54" i="2"/>
  <c r="AC54" i="2"/>
  <c r="AA54" i="2"/>
  <c r="AI52" i="2"/>
  <c r="AG52" i="2"/>
  <c r="AE52" i="2"/>
  <c r="AC52" i="2"/>
  <c r="AA52" i="2"/>
  <c r="AI79" i="2"/>
  <c r="AG79" i="2"/>
  <c r="AE79" i="2"/>
  <c r="AC79" i="2"/>
  <c r="AA79" i="2"/>
  <c r="AI78" i="2"/>
  <c r="AG78" i="2"/>
  <c r="AE78" i="2"/>
  <c r="AC78" i="2"/>
  <c r="AA78" i="2"/>
  <c r="AI77" i="2"/>
  <c r="AG77" i="2"/>
  <c r="AE77" i="2"/>
  <c r="AC77" i="2"/>
  <c r="AA77" i="2"/>
  <c r="AI76" i="2"/>
  <c r="AG76" i="2"/>
  <c r="AE76" i="2"/>
  <c r="AC76" i="2"/>
  <c r="AA76" i="2"/>
  <c r="AI75" i="2"/>
  <c r="AG75" i="2"/>
  <c r="AE75" i="2"/>
  <c r="AC75" i="2"/>
  <c r="AA75" i="2"/>
  <c r="AI74" i="2"/>
  <c r="AG74" i="2"/>
  <c r="AE74" i="2"/>
  <c r="AC74" i="2"/>
  <c r="AA74" i="2"/>
  <c r="AI73" i="2"/>
  <c r="AG73" i="2"/>
  <c r="AE73" i="2"/>
  <c r="AC73" i="2"/>
  <c r="AA73" i="2"/>
  <c r="AI123" i="2"/>
  <c r="AG123" i="2"/>
  <c r="AE123" i="2"/>
  <c r="AC123" i="2"/>
  <c r="AA123" i="2"/>
  <c r="AI122" i="2"/>
  <c r="AG122" i="2"/>
  <c r="AE122" i="2"/>
  <c r="AC122" i="2"/>
  <c r="AA122" i="2"/>
  <c r="AI121" i="2"/>
  <c r="AG121" i="2"/>
  <c r="AE121" i="2"/>
  <c r="AC121" i="2"/>
  <c r="AA121" i="2"/>
  <c r="AI120" i="2"/>
  <c r="AG120" i="2"/>
  <c r="AE120" i="2"/>
  <c r="AC120" i="2"/>
  <c r="AA120" i="2"/>
  <c r="AI119" i="2"/>
  <c r="AG119" i="2"/>
  <c r="AE119" i="2"/>
  <c r="AC119" i="2"/>
  <c r="AA119" i="2"/>
  <c r="AB14" i="2"/>
  <c r="AD14" i="2"/>
  <c r="AF14" i="2"/>
  <c r="AH14" i="2"/>
  <c r="AJ14" i="2"/>
  <c r="AB15" i="2"/>
  <c r="AD15" i="2"/>
  <c r="AF15" i="2"/>
  <c r="AH15" i="2"/>
  <c r="AJ15" i="2"/>
  <c r="AB16" i="2"/>
  <c r="AD16" i="2"/>
  <c r="AF16" i="2"/>
  <c r="AH16" i="2"/>
  <c r="AJ16" i="2"/>
  <c r="AB17" i="2"/>
  <c r="AD17" i="2"/>
  <c r="AF17" i="2"/>
  <c r="AH17" i="2"/>
  <c r="AJ17" i="2"/>
  <c r="AB19" i="2"/>
  <c r="AD19" i="2"/>
  <c r="AF19" i="2"/>
  <c r="AH19" i="2"/>
  <c r="AJ19" i="2"/>
  <c r="AB20" i="2"/>
  <c r="AD20" i="2"/>
  <c r="AF20" i="2"/>
  <c r="AH20" i="2"/>
  <c r="AJ20" i="2"/>
  <c r="AB21" i="2"/>
  <c r="AD21" i="2"/>
  <c r="AF21" i="2"/>
  <c r="AH21" i="2"/>
  <c r="AJ21" i="2"/>
  <c r="AB27" i="2"/>
  <c r="AD27" i="2"/>
  <c r="AF27" i="2"/>
  <c r="AH27" i="2"/>
  <c r="AJ27" i="2"/>
  <c r="AB28" i="2"/>
  <c r="AD28" i="2"/>
  <c r="AF28" i="2"/>
  <c r="AH28" i="2"/>
  <c r="AJ28" i="2"/>
  <c r="AB29" i="2"/>
  <c r="AD29" i="2"/>
  <c r="AF29" i="2"/>
  <c r="AH29" i="2"/>
  <c r="AJ29" i="2"/>
  <c r="AB30" i="2"/>
  <c r="AD30" i="2"/>
  <c r="AF30" i="2"/>
  <c r="AH30" i="2"/>
  <c r="AJ30" i="2"/>
  <c r="AJ49" i="2"/>
  <c r="AH49" i="2"/>
  <c r="AF49" i="2"/>
  <c r="AD49" i="2"/>
  <c r="AJ48" i="2"/>
  <c r="AH48" i="2"/>
  <c r="AF48" i="2"/>
  <c r="AD48" i="2"/>
  <c r="AJ47" i="2"/>
  <c r="AH47" i="2"/>
  <c r="AF47" i="2"/>
  <c r="AD47" i="2"/>
  <c r="AJ46" i="2"/>
  <c r="AH46" i="2"/>
  <c r="AF46" i="2"/>
  <c r="AD46" i="2"/>
  <c r="AJ41" i="2"/>
  <c r="AH41" i="2"/>
  <c r="AF41" i="2"/>
  <c r="AD41" i="2"/>
  <c r="AJ40" i="2"/>
  <c r="AH40" i="2"/>
  <c r="AF40" i="2"/>
  <c r="AD40" i="2"/>
  <c r="AJ39" i="2"/>
  <c r="AH39" i="2"/>
  <c r="AF39" i="2"/>
  <c r="AD39" i="2"/>
  <c r="AJ38" i="2"/>
  <c r="AH38" i="2"/>
  <c r="AF38" i="2"/>
  <c r="AD38" i="2"/>
  <c r="AJ67" i="2"/>
  <c r="AH67" i="2"/>
  <c r="AF67" i="2"/>
  <c r="AD67" i="2"/>
  <c r="AJ66" i="2"/>
  <c r="AH66" i="2"/>
  <c r="AF66" i="2"/>
  <c r="AD66" i="2"/>
  <c r="AJ65" i="2"/>
  <c r="AH65" i="2"/>
  <c r="AF65" i="2"/>
  <c r="AD65" i="2"/>
  <c r="AJ64" i="2"/>
  <c r="AH64" i="2"/>
  <c r="AF64" i="2"/>
  <c r="AD64" i="2"/>
  <c r="AJ63" i="2"/>
  <c r="AH63" i="2"/>
  <c r="AF63" i="2"/>
  <c r="AD63" i="2"/>
  <c r="AJ62" i="2"/>
  <c r="AH62" i="2"/>
  <c r="AF62" i="2"/>
  <c r="AD62" i="2"/>
  <c r="AJ61" i="2"/>
  <c r="AH61" i="2"/>
  <c r="AF61" i="2"/>
  <c r="AD61" i="2"/>
  <c r="AJ60" i="2"/>
  <c r="AH60" i="2"/>
  <c r="AF60" i="2"/>
  <c r="AD60" i="2"/>
  <c r="AJ58" i="2"/>
  <c r="AH58" i="2"/>
  <c r="AF58" i="2"/>
  <c r="AD58" i="2"/>
  <c r="AJ57" i="2"/>
  <c r="AH57" i="2"/>
  <c r="AF57" i="2"/>
  <c r="AD57" i="2"/>
  <c r="AJ54" i="2"/>
  <c r="AH54" i="2"/>
  <c r="AF54" i="2"/>
  <c r="AD54" i="2"/>
  <c r="AJ52" i="2"/>
  <c r="AH52" i="2"/>
  <c r="AF52" i="2"/>
  <c r="AD52" i="2"/>
  <c r="AJ79" i="2"/>
  <c r="AH79" i="2"/>
  <c r="AF79" i="2"/>
  <c r="AD79" i="2"/>
  <c r="AJ78" i="2"/>
  <c r="AH78" i="2"/>
  <c r="AF78" i="2"/>
  <c r="AD78" i="2"/>
  <c r="AJ77" i="2"/>
  <c r="AH77" i="2"/>
  <c r="AF77" i="2"/>
  <c r="AD77" i="2"/>
  <c r="AJ76" i="2"/>
  <c r="AH76" i="2"/>
  <c r="AF76" i="2"/>
  <c r="AD76" i="2"/>
  <c r="AJ75" i="2"/>
  <c r="AH75" i="2"/>
  <c r="AF75" i="2"/>
  <c r="AD75" i="2"/>
  <c r="AJ74" i="2"/>
  <c r="AH74" i="2"/>
  <c r="AF74" i="2"/>
  <c r="AD74" i="2"/>
  <c r="AJ73" i="2"/>
  <c r="AH73" i="2"/>
  <c r="AF73" i="2"/>
  <c r="AD73" i="2"/>
  <c r="AJ123" i="2"/>
  <c r="AH123" i="2"/>
  <c r="AF123" i="2"/>
  <c r="AD123" i="2"/>
  <c r="AJ122" i="2"/>
  <c r="AH122" i="2"/>
  <c r="AF122" i="2"/>
  <c r="AD122" i="2"/>
  <c r="AJ121" i="2"/>
  <c r="AH121" i="2"/>
  <c r="AF121" i="2"/>
  <c r="AD121" i="2"/>
  <c r="AJ120" i="2"/>
  <c r="AH120" i="2"/>
  <c r="AF120" i="2"/>
  <c r="AD120" i="2"/>
  <c r="AJ119" i="2"/>
  <c r="AH119" i="2"/>
  <c r="AF119" i="2"/>
  <c r="AD119" i="2"/>
  <c r="AA14" i="2"/>
  <c r="AC14" i="2"/>
  <c r="AE14" i="2"/>
  <c r="AG14" i="2"/>
  <c r="AA15" i="2"/>
  <c r="AC15" i="2"/>
  <c r="AE15" i="2"/>
  <c r="AG15" i="2"/>
  <c r="AA16" i="2"/>
  <c r="AC16" i="2"/>
  <c r="AE16" i="2"/>
  <c r="AG16" i="2"/>
  <c r="AA17" i="2"/>
  <c r="AC17" i="2"/>
  <c r="AE17" i="2"/>
  <c r="AG17" i="2"/>
  <c r="AA19" i="2"/>
  <c r="AC19" i="2"/>
  <c r="AE19" i="2"/>
  <c r="AG19" i="2"/>
  <c r="AA20" i="2"/>
  <c r="AC20" i="2"/>
  <c r="AE20" i="2"/>
  <c r="AG20" i="2"/>
  <c r="AA21" i="2"/>
  <c r="AC21" i="2"/>
  <c r="AE21" i="2"/>
  <c r="AG21" i="2"/>
  <c r="AA27" i="2"/>
  <c r="AC27" i="2"/>
  <c r="AE27" i="2"/>
  <c r="AG27" i="2"/>
  <c r="AA28" i="2"/>
  <c r="AC28" i="2"/>
  <c r="AE28" i="2"/>
  <c r="AG28" i="2"/>
  <c r="AA29" i="2"/>
  <c r="AC29" i="2"/>
  <c r="AE29" i="2"/>
  <c r="AG29" i="2"/>
  <c r="AA30" i="2"/>
  <c r="AC30" i="2"/>
  <c r="AE30" i="2"/>
  <c r="AG30" i="2"/>
  <c r="AJ101" i="2"/>
  <c r="AH101" i="2"/>
  <c r="AF101" i="2"/>
  <c r="AD101" i="2"/>
  <c r="AB101" i="2"/>
  <c r="AI101" i="2"/>
  <c r="AG101" i="2"/>
  <c r="AE101" i="2"/>
  <c r="AC101" i="2"/>
  <c r="AA101" i="2"/>
  <c r="AI103" i="2"/>
  <c r="AG103" i="2"/>
  <c r="AE103" i="2"/>
  <c r="AC103" i="2"/>
  <c r="AA103" i="2"/>
  <c r="AJ103" i="2"/>
  <c r="AH103" i="2"/>
  <c r="AF103" i="2"/>
  <c r="AD103" i="2"/>
  <c r="AB103" i="2"/>
  <c r="AJ104" i="2"/>
  <c r="AH104" i="2"/>
  <c r="AF104" i="2"/>
  <c r="AD104" i="2"/>
  <c r="AB104" i="2"/>
  <c r="AI104" i="2"/>
  <c r="AG104" i="2"/>
  <c r="AE104" i="2"/>
  <c r="AC104" i="2"/>
  <c r="AA104" i="2"/>
  <c r="AI105" i="2"/>
  <c r="AG105" i="2"/>
  <c r="AE105" i="2"/>
  <c r="AC105" i="2"/>
  <c r="AA105" i="2"/>
  <c r="AJ105" i="2"/>
  <c r="AH105" i="2"/>
  <c r="AF105" i="2"/>
  <c r="AD105" i="2"/>
  <c r="AB105" i="2"/>
  <c r="AJ108" i="2"/>
  <c r="AH108" i="2"/>
  <c r="AF108" i="2"/>
  <c r="AD108" i="2"/>
  <c r="AB108" i="2"/>
  <c r="AI108" i="2"/>
  <c r="AG108" i="2"/>
  <c r="AE108" i="2"/>
  <c r="AC108" i="2"/>
  <c r="AA108" i="2"/>
  <c r="AI111" i="2"/>
  <c r="AG111" i="2"/>
  <c r="AE111" i="2"/>
  <c r="AC111" i="2"/>
  <c r="AA111" i="2"/>
  <c r="AJ111" i="2"/>
  <c r="AH111" i="2"/>
  <c r="AF111" i="2"/>
  <c r="AD111" i="2"/>
  <c r="AB111" i="2"/>
  <c r="AJ112" i="2"/>
  <c r="AH112" i="2"/>
  <c r="AF112" i="2"/>
  <c r="AD112" i="2"/>
  <c r="AB112" i="2"/>
  <c r="AI112" i="2"/>
  <c r="AG112" i="2"/>
  <c r="AE112" i="2"/>
  <c r="AC112" i="2"/>
  <c r="AA112" i="2"/>
  <c r="AI113" i="2"/>
  <c r="AG113" i="2"/>
  <c r="AE113" i="2"/>
  <c r="AC113" i="2"/>
  <c r="AA113" i="2"/>
  <c r="AJ113" i="2"/>
  <c r="AH113" i="2"/>
  <c r="AF113" i="2"/>
  <c r="AD113" i="2"/>
  <c r="AB113" i="2"/>
  <c r="AJ114" i="2"/>
  <c r="AH114" i="2"/>
  <c r="AF114" i="2"/>
  <c r="AD114" i="2"/>
  <c r="AB114" i="2"/>
  <c r="AI114" i="2"/>
  <c r="AG114" i="2"/>
  <c r="AE114" i="2"/>
  <c r="AC114" i="2"/>
  <c r="AA114" i="2"/>
  <c r="AI115" i="2"/>
  <c r="AG115" i="2"/>
  <c r="AE115" i="2"/>
  <c r="AC115" i="2"/>
  <c r="AA115" i="2"/>
  <c r="AJ115" i="2"/>
  <c r="AH115" i="2"/>
  <c r="AF115" i="2"/>
  <c r="AD115" i="2"/>
  <c r="AB115" i="2"/>
  <c r="N13" i="2"/>
  <c r="AJ87" i="2"/>
  <c r="AI32" i="2"/>
  <c r="AG32" i="2"/>
  <c r="AE32" i="2"/>
  <c r="AC32" i="2"/>
  <c r="AA32" i="2"/>
  <c r="AJ32" i="2"/>
  <c r="AH32" i="2"/>
  <c r="AF32" i="2"/>
  <c r="AD32" i="2"/>
  <c r="AB32" i="2"/>
  <c r="AE87" i="2"/>
  <c r="AI83" i="2"/>
  <c r="AG83" i="2"/>
  <c r="AE83" i="2"/>
  <c r="AC83" i="2"/>
  <c r="AA83" i="2"/>
  <c r="AJ83" i="2"/>
  <c r="AH83" i="2"/>
  <c r="AF83" i="2"/>
  <c r="AD83" i="2"/>
  <c r="AB83" i="2"/>
  <c r="AI84" i="2"/>
  <c r="AG84" i="2"/>
  <c r="AE84" i="2"/>
  <c r="AC84" i="2"/>
  <c r="AA84" i="2"/>
  <c r="AJ84" i="2"/>
  <c r="AH84" i="2"/>
  <c r="AF84" i="2"/>
  <c r="AD84" i="2"/>
  <c r="AB84" i="2"/>
  <c r="AA87" i="2"/>
  <c r="AF87" i="2"/>
  <c r="AI87" i="2"/>
  <c r="Q21" i="7"/>
  <c r="O21" i="7"/>
  <c r="P21" i="7"/>
  <c r="N21" i="7"/>
  <c r="Q23" i="7"/>
  <c r="O23" i="7"/>
  <c r="P23" i="7"/>
  <c r="N23" i="7"/>
  <c r="Q26" i="7"/>
  <c r="O26" i="7"/>
  <c r="P26" i="7"/>
  <c r="N26" i="7"/>
  <c r="Q29" i="7"/>
  <c r="O29" i="7"/>
  <c r="P29" i="7"/>
  <c r="N29" i="7"/>
  <c r="Q32" i="7"/>
  <c r="O32" i="7"/>
  <c r="P32" i="7"/>
  <c r="N32" i="7"/>
  <c r="P34" i="7"/>
  <c r="N34" i="7"/>
  <c r="Q34" i="7"/>
  <c r="O34" i="7"/>
  <c r="P36" i="7"/>
  <c r="N36" i="7"/>
  <c r="Q36" i="7"/>
  <c r="O36" i="7"/>
  <c r="P25" i="7"/>
  <c r="N25" i="7"/>
  <c r="Q25" i="7"/>
  <c r="O25" i="7"/>
  <c r="P28" i="7"/>
  <c r="N28" i="7"/>
  <c r="Q28" i="7"/>
  <c r="O28" i="7"/>
  <c r="Q35" i="7"/>
  <c r="O35" i="7"/>
  <c r="P35" i="7"/>
  <c r="N35" i="7"/>
  <c r="O22" i="7"/>
  <c r="Q22" i="7"/>
  <c r="O31" i="7"/>
  <c r="Q31" i="7"/>
  <c r="N22" i="7"/>
  <c r="N31" i="7"/>
  <c r="AI51" i="2"/>
  <c r="AJ51" i="2"/>
  <c r="AF51" i="2"/>
  <c r="AE51" i="2"/>
  <c r="AA51" i="2"/>
  <c r="AH51" i="2"/>
  <c r="AG51" i="2"/>
  <c r="AB51" i="2"/>
  <c r="AC51" i="2"/>
  <c r="AD51" i="2"/>
  <c r="AH97" i="2"/>
  <c r="AG97" i="2"/>
  <c r="AB97" i="2"/>
  <c r="AC97" i="2"/>
  <c r="AD97" i="2"/>
  <c r="AI97" i="2"/>
  <c r="AJ97" i="2"/>
  <c r="AF97" i="2"/>
  <c r="AE97" i="2"/>
  <c r="AA97" i="2"/>
  <c r="AH98" i="2"/>
  <c r="AG98" i="2"/>
  <c r="AB98" i="2"/>
  <c r="AC98" i="2"/>
  <c r="AD98" i="2"/>
  <c r="AI98" i="2"/>
  <c r="AJ98" i="2"/>
  <c r="AF98" i="2"/>
  <c r="AE98" i="2"/>
  <c r="AA98" i="2"/>
  <c r="AI99" i="2"/>
  <c r="AJ99" i="2"/>
  <c r="AF99" i="2"/>
  <c r="AE99" i="2"/>
  <c r="AA99" i="2"/>
  <c r="AH99" i="2"/>
  <c r="AG99" i="2"/>
  <c r="AB99" i="2"/>
  <c r="AC99" i="2"/>
  <c r="AD99" i="2"/>
  <c r="AH88" i="2"/>
  <c r="AG88" i="2"/>
  <c r="AB88" i="2"/>
  <c r="AC88" i="2"/>
  <c r="AD88" i="2"/>
  <c r="AI88" i="2"/>
  <c r="AJ88" i="2"/>
  <c r="AF88" i="2"/>
  <c r="AE88" i="2"/>
  <c r="AA88" i="2"/>
  <c r="AH90" i="2"/>
  <c r="AG90" i="2"/>
  <c r="AB90" i="2"/>
  <c r="AC90" i="2"/>
  <c r="AD90" i="2"/>
  <c r="AI90" i="2"/>
  <c r="AJ90" i="2"/>
  <c r="AF90" i="2"/>
  <c r="AE90" i="2"/>
  <c r="AA90" i="2"/>
  <c r="AI89" i="2"/>
  <c r="AJ89" i="2"/>
  <c r="AF89" i="2"/>
  <c r="AE89" i="2"/>
  <c r="AA89" i="2"/>
  <c r="AH89" i="2"/>
  <c r="AG89" i="2"/>
  <c r="AB89" i="2"/>
  <c r="AC89" i="2"/>
  <c r="AD89" i="2"/>
  <c r="AI91" i="2"/>
  <c r="AJ91" i="2"/>
  <c r="AF91" i="2"/>
  <c r="AE91" i="2"/>
  <c r="AA91" i="2"/>
  <c r="AH91" i="2"/>
  <c r="AG91" i="2"/>
  <c r="AB91" i="2"/>
  <c r="AC91" i="2"/>
  <c r="AD91" i="2"/>
  <c r="AH86" i="2"/>
  <c r="AD87" i="2"/>
  <c r="AC87" i="2"/>
  <c r="AB87" i="2"/>
  <c r="AG87" i="2"/>
  <c r="AD86" i="2"/>
  <c r="AB86" i="2"/>
  <c r="AC86" i="2"/>
  <c r="AG86" i="2"/>
  <c r="AA86" i="2"/>
  <c r="AE86" i="2"/>
  <c r="AF86" i="2"/>
  <c r="AJ86" i="2"/>
  <c r="AI82" i="2"/>
  <c r="AI96" i="2"/>
  <c r="AI94" i="2"/>
  <c r="N69" i="2"/>
  <c r="AI69" i="2"/>
  <c r="N81" i="2"/>
  <c r="AI81" i="2"/>
  <c r="N93" i="2"/>
  <c r="AI93" i="2"/>
  <c r="N95" i="2"/>
  <c r="AI95" i="2"/>
  <c r="AD96" i="2"/>
  <c r="AC96" i="2"/>
  <c r="AB96" i="2"/>
  <c r="AG96" i="2"/>
  <c r="AH96" i="2"/>
  <c r="AD94" i="2"/>
  <c r="AC94" i="2"/>
  <c r="AB94" i="2"/>
  <c r="AG94" i="2"/>
  <c r="AH94" i="2"/>
  <c r="AA96" i="2"/>
  <c r="AE96" i="2"/>
  <c r="AF96" i="2"/>
  <c r="AJ96" i="2"/>
  <c r="AA94" i="2"/>
  <c r="AE94" i="2"/>
  <c r="AF94" i="2"/>
  <c r="AJ94" i="2"/>
  <c r="AB37" i="2"/>
  <c r="AD37" i="2"/>
  <c r="AF37" i="2"/>
  <c r="AH37" i="2"/>
  <c r="AJ37" i="2"/>
  <c r="AA37" i="2"/>
  <c r="AC37" i="2"/>
  <c r="AE37" i="2"/>
  <c r="AG37" i="2"/>
  <c r="AI37" i="2"/>
  <c r="AB72" i="2"/>
  <c r="AD72" i="2"/>
  <c r="AF72" i="2"/>
  <c r="AH72" i="2"/>
  <c r="AJ72" i="2"/>
  <c r="AA72" i="2"/>
  <c r="AC72" i="2"/>
  <c r="AE72" i="2"/>
  <c r="AG72" i="2"/>
  <c r="AI72" i="2"/>
  <c r="AB70" i="2"/>
  <c r="AD70" i="2"/>
  <c r="AF70" i="2"/>
  <c r="AH70" i="2"/>
  <c r="AJ70" i="2"/>
  <c r="AA70" i="2"/>
  <c r="AC70" i="2"/>
  <c r="AE70" i="2"/>
  <c r="AG70" i="2"/>
  <c r="AI70" i="2"/>
  <c r="AB53" i="2"/>
  <c r="AD53" i="2"/>
  <c r="AF53" i="2"/>
  <c r="AH53" i="2"/>
  <c r="AJ53" i="2"/>
  <c r="AA53" i="2"/>
  <c r="AC53" i="2"/>
  <c r="AE53" i="2"/>
  <c r="AG53" i="2"/>
  <c r="AI53" i="2"/>
  <c r="AB71" i="2"/>
  <c r="AD71" i="2"/>
  <c r="AF71" i="2"/>
  <c r="AH71" i="2"/>
  <c r="AJ71" i="2"/>
  <c r="AA71" i="2"/>
  <c r="AC71" i="2"/>
  <c r="AE71" i="2"/>
  <c r="AG71" i="2"/>
  <c r="AI71" i="2"/>
  <c r="AI13" i="2"/>
  <c r="AG13" i="2"/>
  <c r="AE13" i="2"/>
  <c r="AC13" i="2"/>
  <c r="AA13" i="2"/>
  <c r="AH13" i="2"/>
  <c r="AF13" i="2"/>
  <c r="AD13" i="2"/>
  <c r="AB13" i="2"/>
  <c r="AJ13" i="2"/>
  <c r="AA82" i="2"/>
  <c r="AA81" i="2"/>
  <c r="AC81" i="2"/>
  <c r="AB82" i="2"/>
  <c r="AF95" i="2"/>
  <c r="AF69" i="2"/>
  <c r="AA95" i="2"/>
  <c r="AF82" i="2"/>
  <c r="AF81" i="2"/>
  <c r="AA69" i="2"/>
  <c r="AB95" i="2"/>
  <c r="AH82" i="2"/>
  <c r="AD82" i="2"/>
  <c r="AE93" i="2"/>
  <c r="AC93" i="2"/>
  <c r="AJ93" i="2"/>
  <c r="AG93" i="2"/>
  <c r="AH95" i="2"/>
  <c r="AD95" i="2"/>
  <c r="AG81" i="2"/>
  <c r="AG69" i="2"/>
  <c r="AC69" i="2"/>
  <c r="AF93" i="2"/>
  <c r="AA93" i="2"/>
  <c r="AH93" i="2"/>
  <c r="AB93" i="2"/>
  <c r="AD93" i="2"/>
  <c r="AJ95" i="2"/>
  <c r="AE95" i="2"/>
  <c r="AJ82" i="2"/>
  <c r="AE82" i="2"/>
  <c r="AJ81" i="2"/>
  <c r="AE81" i="2"/>
  <c r="AJ69" i="2"/>
  <c r="AE69" i="2"/>
  <c r="AG95" i="2"/>
  <c r="AC95" i="2"/>
  <c r="AG82" i="2"/>
  <c r="AC82" i="2"/>
  <c r="AH81" i="2"/>
  <c r="AB81" i="2"/>
  <c r="AD81" i="2"/>
  <c r="AH69" i="2"/>
  <c r="AB69" i="2"/>
  <c r="AD69" i="2"/>
  <c r="J4" i="2"/>
  <c r="B5" i="2"/>
  <c r="B4" i="2"/>
  <c r="F5" i="2"/>
  <c r="B6" i="2"/>
  <c r="E5" i="2"/>
  <c r="C4" i="2"/>
  <c r="I5" i="2"/>
  <c r="K4" i="2"/>
  <c r="D5" i="2"/>
  <c r="H4" i="2"/>
  <c r="G4" i="2"/>
  <c r="F6" i="2"/>
  <c r="C6" i="2"/>
  <c r="E4" i="2"/>
  <c r="I4" i="2"/>
  <c r="K6" i="2"/>
  <c r="C5" i="2"/>
  <c r="D6" i="2"/>
  <c r="I6" i="2"/>
  <c r="J6" i="2"/>
  <c r="F4" i="2"/>
  <c r="H6" i="2"/>
  <c r="H5" i="2"/>
  <c r="D4" i="2"/>
  <c r="K5" i="2"/>
  <c r="E6" i="2"/>
  <c r="G6" i="2"/>
  <c r="J5" i="2"/>
  <c r="G5" i="2"/>
</calcChain>
</file>

<file path=xl/comments1.xml><?xml version="1.0" encoding="utf-8"?>
<comments xmlns="http://schemas.openxmlformats.org/spreadsheetml/2006/main">
  <authors>
    <author>kpylyp</author>
  </authors>
  <commentList>
    <comment ref="C28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works in team at junior position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works in team, tightly collaborates with team members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works in teams, has experience in training and coaching of team members
</t>
        </r>
      </text>
    </comment>
    <comment ref="C29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supervises 1-2 engineers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leads small teams up to 4 engineers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leads teams 5+ engineers
</t>
        </r>
      </text>
    </comment>
    <comment ref="C32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reads technical documentation / write emails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talks with native speaker by phone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drives technical meetings with client</t>
        </r>
      </text>
    </comment>
    <comment ref="A46" authorId="0">
      <text>
        <r>
          <rPr>
            <sz val="8"/>
            <color indexed="81"/>
            <rFont val="Tahoma"/>
            <family val="2"/>
            <charset val="204"/>
          </rPr>
          <t xml:space="preserve">Readines to relocate, additional expenses, obstacles, etc
</t>
        </r>
      </text>
    </comment>
    <comment ref="A52" authorId="0">
      <text>
        <r>
          <rPr>
            <sz val="8"/>
            <color indexed="81"/>
            <rFont val="Tahoma"/>
            <family val="2"/>
            <charset val="204"/>
          </rPr>
          <t>Summary of interpersonal skills, potential risks, etc.</t>
        </r>
      </text>
    </comment>
  </commentList>
</comments>
</file>

<file path=xl/comments2.xml><?xml version="1.0" encoding="utf-8"?>
<comments xmlns="http://schemas.openxmlformats.org/spreadsheetml/2006/main">
  <authors>
    <author>kpylyp</author>
  </authors>
  <commentList>
    <comment ref="D17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reads technical documentation / write emails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talks with native speaker by phone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drives technical meetings with client</t>
        </r>
      </text>
    </comment>
    <comment ref="E17" authorId="0">
      <text>
        <r>
          <rPr>
            <sz val="8"/>
            <color indexed="81"/>
            <rFont val="Tahoma"/>
            <family val="2"/>
            <charset val="204"/>
          </rPr>
          <t>By SSU</t>
        </r>
      </text>
    </comment>
    <comment ref="D18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works in team at junior position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works in team, tightly collaborates with team members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works in teams, has experience in training and coaching of team members
</t>
        </r>
      </text>
    </comment>
    <comment ref="E18" authorId="0">
      <text>
        <r>
          <rPr>
            <sz val="8"/>
            <color indexed="81"/>
            <rFont val="Tahoma"/>
            <family val="2"/>
            <charset val="204"/>
          </rPr>
          <t>By HR</t>
        </r>
      </text>
    </comment>
    <comment ref="D19" authorId="0">
      <text>
        <r>
          <rPr>
            <b/>
            <sz val="8"/>
            <color indexed="81"/>
            <rFont val="Tahoma"/>
            <family val="2"/>
            <charset val="204"/>
          </rPr>
          <t>Beginner</t>
        </r>
        <r>
          <rPr>
            <sz val="8"/>
            <color indexed="81"/>
            <rFont val="Tahoma"/>
            <family val="2"/>
            <charset val="204"/>
          </rPr>
          <t xml:space="preserve"> - supervises 1-2 engineers
</t>
        </r>
        <r>
          <rPr>
            <b/>
            <sz val="8"/>
            <color indexed="81"/>
            <rFont val="Tahoma"/>
            <family val="2"/>
            <charset val="204"/>
          </rPr>
          <t>Good</t>
        </r>
        <r>
          <rPr>
            <sz val="8"/>
            <color indexed="81"/>
            <rFont val="Tahoma"/>
            <family val="2"/>
            <charset val="204"/>
          </rPr>
          <t xml:space="preserve"> - leads small teams up to 4 engineers
</t>
        </r>
        <r>
          <rPr>
            <b/>
            <sz val="8"/>
            <color indexed="81"/>
            <rFont val="Tahoma"/>
            <family val="2"/>
            <charset val="204"/>
          </rPr>
          <t>Strong</t>
        </r>
        <r>
          <rPr>
            <sz val="8"/>
            <color indexed="81"/>
            <rFont val="Tahoma"/>
            <family val="2"/>
            <charset val="204"/>
          </rPr>
          <t xml:space="preserve"> - leads teams 5+ engineers
</t>
        </r>
      </text>
    </comment>
    <comment ref="E19" authorId="0">
      <text>
        <r>
          <rPr>
            <sz val="8"/>
            <color indexed="81"/>
            <rFont val="Tahoma"/>
            <family val="2"/>
            <charset val="204"/>
          </rPr>
          <t>By HR</t>
        </r>
      </text>
    </comment>
    <comment ref="B21" authorId="0">
      <text>
        <r>
          <rPr>
            <sz val="8"/>
            <color indexed="81"/>
            <rFont val="Tahoma"/>
            <family val="2"/>
            <charset val="204"/>
          </rPr>
          <t xml:space="preserve">Area includes ability to use effectively fundamental OOP knowledge, microarchitectural design patterns (as 3 major groups of GoF design patterns like creational, structural and behavioral) and major macroachitectural patterns (MVC, Layered Architecture, IoC, etc)
</t>
        </r>
      </text>
    </comment>
    <comment ref="B22" authorId="0">
      <text>
        <r>
          <rPr>
            <sz val="8"/>
            <color indexed="81"/>
            <rFont val="Tahoma"/>
            <family val="2"/>
            <charset val="204"/>
          </rPr>
          <t xml:space="preserve">Area covers designing whole application including aspects as following:
 - integration with other systems
 - scalability, performance and load balancing
 - deployment and maintainability
 - compatibility with previous and future versions
</t>
        </r>
      </text>
    </comment>
  </commentList>
</comments>
</file>

<file path=xl/comments3.xml><?xml version="1.0" encoding="utf-8"?>
<comments xmlns="http://schemas.openxmlformats.org/spreadsheetml/2006/main">
  <authors>
    <author>kpylyp</author>
  </authors>
  <commentList>
    <comment ref="B11" authorId="0">
      <text>
        <r>
          <rPr>
            <sz val="8"/>
            <color indexed="81"/>
            <rFont val="Tahoma"/>
            <family val="2"/>
            <charset val="204"/>
          </rPr>
          <t xml:space="preserve">Set N only if you really do not want to work with and Y if you aspire to work with
</t>
        </r>
      </text>
    </comment>
  </commentList>
</comments>
</file>

<file path=xl/sharedStrings.xml><?xml version="1.0" encoding="utf-8"?>
<sst xmlns="http://schemas.openxmlformats.org/spreadsheetml/2006/main" count="500" uniqueCount="291">
  <si>
    <t>Design</t>
  </si>
  <si>
    <t>Construction</t>
  </si>
  <si>
    <t>Configuration Management</t>
  </si>
  <si>
    <t>Build management</t>
  </si>
  <si>
    <t>Quality</t>
  </si>
  <si>
    <t>Reviewing code</t>
  </si>
  <si>
    <t>Using issue tracking systems</t>
  </si>
  <si>
    <t>Debugging and bug fixing</t>
  </si>
  <si>
    <t>Working as a team member</t>
  </si>
  <si>
    <t>Preparing estimations</t>
  </si>
  <si>
    <t>Scope Management and Software Engineering</t>
  </si>
  <si>
    <t>Versions management</t>
  </si>
  <si>
    <t>Like to do, Y/N</t>
  </si>
  <si>
    <t>Self estimate, Grade</t>
  </si>
  <si>
    <t>Coding (primary language and standard libraries)</t>
  </si>
  <si>
    <t>Junior</t>
  </si>
  <si>
    <t>Intermediate</t>
  </si>
  <si>
    <t>Senior</t>
  </si>
  <si>
    <t>Lead</t>
  </si>
  <si>
    <t>Expert's comment</t>
  </si>
  <si>
    <t>Writing proposals</t>
  </si>
  <si>
    <t>Object oriented programming and design</t>
  </si>
  <si>
    <t>Database design</t>
  </si>
  <si>
    <t>Beginner</t>
  </si>
  <si>
    <t>Self Estimate, 
Score</t>
  </si>
  <si>
    <t>None</t>
  </si>
  <si>
    <t>Grades</t>
  </si>
  <si>
    <t>Final Score</t>
  </si>
  <si>
    <t>J</t>
  </si>
  <si>
    <t>I</t>
  </si>
  <si>
    <t>S</t>
  </si>
  <si>
    <t>L</t>
  </si>
  <si>
    <t>Web</t>
  </si>
  <si>
    <t>Desktop</t>
  </si>
  <si>
    <t>Intergration</t>
  </si>
  <si>
    <t>Mobile</t>
  </si>
  <si>
    <t>Like to work with, Y/N</t>
  </si>
  <si>
    <t>Expert's estimate, Grade</t>
  </si>
  <si>
    <t>Objective-C</t>
  </si>
  <si>
    <t>HTML</t>
  </si>
  <si>
    <t>JavaScript</t>
  </si>
  <si>
    <t>AJAX</t>
  </si>
  <si>
    <t>MFC</t>
  </si>
  <si>
    <t>Qt</t>
  </si>
  <si>
    <t>Symbian</t>
  </si>
  <si>
    <t>Core</t>
  </si>
  <si>
    <t>MS SQL Server</t>
  </si>
  <si>
    <t>Oracle</t>
  </si>
  <si>
    <t>PostgreSQL</t>
  </si>
  <si>
    <t>MySQL</t>
  </si>
  <si>
    <t>iOS</t>
  </si>
  <si>
    <t>Mac OS X</t>
  </si>
  <si>
    <t>DB</t>
  </si>
  <si>
    <t>Skill</t>
  </si>
  <si>
    <t>Python</t>
  </si>
  <si>
    <t>Ruby</t>
  </si>
  <si>
    <t>Review Board</t>
  </si>
  <si>
    <t>CodeCollaborator</t>
  </si>
  <si>
    <t>Methodologies</t>
  </si>
  <si>
    <t>WBS</t>
  </si>
  <si>
    <t>Gantt Chart</t>
  </si>
  <si>
    <t>Continuous Integration</t>
  </si>
  <si>
    <t>Unit Testing</t>
  </si>
  <si>
    <t>Final  score</t>
  </si>
  <si>
    <t>Conclusion</t>
  </si>
  <si>
    <t>Level</t>
  </si>
  <si>
    <t>Recommendation</t>
  </si>
  <si>
    <t>Levels</t>
  </si>
  <si>
    <t>Sublevel</t>
  </si>
  <si>
    <t>Qualification</t>
  </si>
  <si>
    <t>Hire</t>
  </si>
  <si>
    <t>Not hire</t>
  </si>
  <si>
    <t>Profiles</t>
  </si>
  <si>
    <t>Expert's evaluation</t>
  </si>
  <si>
    <t>Date of birth</t>
  </si>
  <si>
    <t>Years in industry</t>
  </si>
  <si>
    <t>High potential engineer</t>
  </si>
  <si>
    <t>Caliper (for managerial positions)</t>
  </si>
  <si>
    <t>External references</t>
  </si>
  <si>
    <t>Any interpersonal risks If there</t>
  </si>
  <si>
    <t>Preferable location(s) to work</t>
  </si>
  <si>
    <t>Readiness to go to business trip (locally, abroad, duration)</t>
  </si>
  <si>
    <t>Types of projects, technology stacks preferred</t>
  </si>
  <si>
    <t>Overall maturity and background</t>
  </si>
  <si>
    <t>Additional information &amp; tests</t>
  </si>
  <si>
    <t>HR interview date</t>
  </si>
  <si>
    <t>Job search status</t>
  </si>
  <si>
    <t>General Information</t>
  </si>
  <si>
    <t>Candidate name</t>
  </si>
  <si>
    <t>HR expert name</t>
  </si>
  <si>
    <t>Expected position (vacancy) role</t>
  </si>
  <si>
    <t>Calculated hint</t>
  </si>
  <si>
    <t>Self 
score</t>
  </si>
  <si>
    <t>RIA</t>
  </si>
  <si>
    <t>BI</t>
  </si>
  <si>
    <t>Multimedia</t>
  </si>
  <si>
    <t>Embedded</t>
  </si>
  <si>
    <t>Hudson</t>
  </si>
  <si>
    <t>CruiseControl</t>
  </si>
  <si>
    <t>Perl</t>
  </si>
  <si>
    <t>-</t>
  </si>
  <si>
    <t>Gathering and managing requirements</t>
  </si>
  <si>
    <t>English level</t>
  </si>
  <si>
    <t>Programming languages</t>
  </si>
  <si>
    <t>Libraries, frameworks</t>
  </si>
  <si>
    <t>Validated, 
Grade</t>
  </si>
  <si>
    <t>Validated, Score</t>
  </si>
  <si>
    <t>Technical expert name</t>
  </si>
  <si>
    <t>low</t>
  </si>
  <si>
    <t>strong</t>
  </si>
  <si>
    <t>Competence Group(s)</t>
  </si>
  <si>
    <t>RDBMS</t>
  </si>
  <si>
    <t>Age</t>
  </si>
  <si>
    <t>Additional information and tests</t>
  </si>
  <si>
    <t>Competence group(s)</t>
  </si>
  <si>
    <t>Age:</t>
  </si>
  <si>
    <t>Roles performed (engineer, coacher, leader, manager)</t>
  </si>
  <si>
    <t>Valid international passport(s) and visas (dates of expiration)</t>
  </si>
  <si>
    <t>Education</t>
  </si>
  <si>
    <t>In weeks:</t>
  </si>
  <si>
    <t>Networking</t>
  </si>
  <si>
    <t>Multithreading</t>
  </si>
  <si>
    <t>Nearest possible start date</t>
  </si>
  <si>
    <t>Qualification, maturity</t>
  </si>
  <si>
    <t>Nearest possible start date (in weeks)</t>
  </si>
  <si>
    <t>Functional expert name</t>
  </si>
  <si>
    <t>Functional interview date</t>
  </si>
  <si>
    <t>Presenting of information</t>
  </si>
  <si>
    <t>Leader</t>
  </si>
  <si>
    <t>AIX</t>
  </si>
  <si>
    <t>Windows Mobile</t>
  </si>
  <si>
    <t>Android</t>
  </si>
  <si>
    <t>Linux, UNIX</t>
  </si>
  <si>
    <t>QNX</t>
  </si>
  <si>
    <t>Make</t>
  </si>
  <si>
    <t>Build automation tools</t>
  </si>
  <si>
    <t>Code review tools</t>
  </si>
  <si>
    <t>STL</t>
  </si>
  <si>
    <t>Boost</t>
  </si>
  <si>
    <t>PHP</t>
  </si>
  <si>
    <t>CRT (C Run Time Library)</t>
  </si>
  <si>
    <t>MS COM</t>
  </si>
  <si>
    <t>Set level estimate →</t>
  </si>
  <si>
    <t>Set profile estimates →</t>
  </si>
  <si>
    <t>VOIP</t>
  </si>
  <si>
    <t>Client Server</t>
  </si>
  <si>
    <t>Corba</t>
  </si>
  <si>
    <t>OpenGL</t>
  </si>
  <si>
    <t>Win32 API</t>
  </si>
  <si>
    <t>Printing</t>
  </si>
  <si>
    <t>Technology Domains</t>
  </si>
  <si>
    <t>Video</t>
  </si>
  <si>
    <t>Imaging</t>
  </si>
  <si>
    <t>Audio</t>
  </si>
  <si>
    <t>3D</t>
  </si>
  <si>
    <t>GUI</t>
  </si>
  <si>
    <t>sublevel</t>
  </si>
  <si>
    <t>Set your recommendation (hire/not hire) →</t>
  </si>
  <si>
    <t>Recommendation (hire/not hire)</t>
  </si>
  <si>
    <t>Platform Specific Development</t>
  </si>
  <si>
    <t>Other skills and tools</t>
  </si>
  <si>
    <t>Communication and interpersonal</t>
  </si>
  <si>
    <t>Communication skills (by SSU)</t>
  </si>
  <si>
    <t>Interpersonal qualities and competencies (by HR)</t>
  </si>
  <si>
    <t>Self Estimate, Grade</t>
  </si>
  <si>
    <t>Level of communication in English (with native speakers)</t>
  </si>
  <si>
    <t>Leading teams</t>
  </si>
  <si>
    <t>Active listening</t>
  </si>
  <si>
    <t>Result orientation</t>
  </si>
  <si>
    <t>Client orientation</t>
  </si>
  <si>
    <t>Conflict (конфліктність)</t>
  </si>
  <si>
    <t>Leadership</t>
  </si>
  <si>
    <t>Problem solving</t>
  </si>
  <si>
    <t>SCRUM</t>
  </si>
  <si>
    <t>Good</t>
  </si>
  <si>
    <t>Strong</t>
  </si>
  <si>
    <t>Strong's score</t>
  </si>
  <si>
    <t>Java</t>
  </si>
  <si>
    <t>CSS</t>
  </si>
  <si>
    <t>SQL</t>
  </si>
  <si>
    <t>Candidate Profile - Summary</t>
  </si>
  <si>
    <t>Candidate Profile - HR Info</t>
  </si>
  <si>
    <t>Candidate Profile - Activities</t>
  </si>
  <si>
    <t>Candidate Profile - Skills and Profiles</t>
  </si>
  <si>
    <t>Candidate motivation (salary, project, technology, etc)</t>
  </si>
  <si>
    <t>Blackberry</t>
  </si>
  <si>
    <t>Technical English →</t>
  </si>
  <si>
    <t>Functional skills summary (comments, risks)  →</t>
  </si>
  <si>
    <t>Functional skills summary</t>
  </si>
  <si>
    <t>English level (by SSU)</t>
  </si>
  <si>
    <t>Technical English</t>
  </si>
  <si>
    <t>Candidate availability</t>
  </si>
  <si>
    <t>Indicative level (by HR)</t>
  </si>
  <si>
    <t>Designing solution architecture</t>
  </si>
  <si>
    <t>Other availability details</t>
  </si>
  <si>
    <t>HR Summary (Comments) →</t>
  </si>
  <si>
    <t>Max. team size candidate worked with</t>
  </si>
  <si>
    <t>High potential candidate →</t>
  </si>
  <si>
    <t>High potential candidate</t>
  </si>
  <si>
    <t>Recommendations to candidate for improvements →</t>
  </si>
  <si>
    <t>C#</t>
  </si>
  <si>
    <t>C++</t>
  </si>
  <si>
    <t>Unix Shell Scripting</t>
  </si>
  <si>
    <t>ActionScript 3.0</t>
  </si>
  <si>
    <t>ATL</t>
  </si>
  <si>
    <t>Cocoa</t>
  </si>
  <si>
    <t>DirectX</t>
  </si>
  <si>
    <t>CocoaTouch</t>
  </si>
  <si>
    <t>Test Driven Development</t>
  </si>
  <si>
    <t>Windows 2k/XP</t>
  </si>
  <si>
    <t>Windows Vista/7</t>
  </si>
  <si>
    <t>VxWorks</t>
  </si>
  <si>
    <t>ColdFusion</t>
  </si>
  <si>
    <t>SalesForce</t>
  </si>
  <si>
    <t>Assembler</t>
  </si>
  <si>
    <t>People skills</t>
  </si>
  <si>
    <t>Delegation</t>
  </si>
  <si>
    <t>Takes into account team members' strengths while assigning tasks</t>
  </si>
  <si>
    <t>Sets clear goals while assigning tasks</t>
  </si>
  <si>
    <t xml:space="preserve">Ensures  fair/proportional sharing of workload in the team </t>
  </si>
  <si>
    <t>Assigns tasks that challenge team members</t>
  </si>
  <si>
    <t>Considers one's readiness to accept more responsibility</t>
  </si>
  <si>
    <t>Tells what should be done but not how while delegating new task</t>
  </si>
  <si>
    <t>Offers continuous assistance when needed</t>
  </si>
  <si>
    <t>Supervisory</t>
  </si>
  <si>
    <t>Evaluates task execution according to goals set before</t>
  </si>
  <si>
    <t>Uses metrics and/or tracking tools to ensure the team is within the project schedule</t>
  </si>
  <si>
    <t>Ensures team delivers results of expected quality in time</t>
  </si>
  <si>
    <t>Mentoring</t>
  </si>
  <si>
    <t>Recommends professional literature/trainings that are relevant for one's needs</t>
  </si>
  <si>
    <t xml:space="preserve">Defines and points out gaps in team members' professional knowledge </t>
  </si>
  <si>
    <t>Encourages continuous learning process of team members</t>
  </si>
  <si>
    <t>Functional soft skills</t>
  </si>
  <si>
    <t>Problem-solving</t>
  </si>
  <si>
    <t>Identifies the root cause of the problem</t>
  </si>
  <si>
    <t>Escalates critical issues in time involving appropriate stakeholders</t>
  </si>
  <si>
    <t>Applies also unconventional ideas along with best practices to resolve existing problems</t>
  </si>
  <si>
    <t>Foresees risks and offers alternative mitigation strategies</t>
  </si>
  <si>
    <r>
      <t xml:space="preserve">Chosen solutions </t>
    </r>
    <r>
      <rPr>
        <sz val="11"/>
        <color theme="1"/>
        <rFont val="Calibri"/>
        <family val="2"/>
        <scheme val="minor"/>
      </rPr>
      <t>solve the underlying problem</t>
    </r>
  </si>
  <si>
    <t>Identifies root causes of impediments that influence team performance</t>
  </si>
  <si>
    <t>Eliminates the impediments/blockers etc. effectively</t>
  </si>
  <si>
    <t>Provides guidance or consultation when needed</t>
  </si>
  <si>
    <t>Communication</t>
  </si>
  <si>
    <t>Effective communication</t>
  </si>
  <si>
    <t xml:space="preserve">Provides only relevant to the case information </t>
  </si>
  <si>
    <t>Explains underlying reasons and proposes alternative solutions while informing about drawbacks/lags</t>
  </si>
  <si>
    <t>Clearly describes technical issues, solutions, cause-effect chains and other complex information in the emails and documents</t>
  </si>
  <si>
    <t>Gains client's support for proposed solutions by providing convincing arguments</t>
  </si>
  <si>
    <t>Outlines the benefits of proposed solutions</t>
  </si>
  <si>
    <t>Communicates project roles and responsibilities, performance standards and processes to team members</t>
  </si>
  <si>
    <t>Explains team members business value and objectives of the project</t>
  </si>
  <si>
    <t>Explains technical vision and architecture principles in clear and understandable way</t>
  </si>
  <si>
    <t>Delegations</t>
  </si>
  <si>
    <t>Private enterepreneur at the moment</t>
  </si>
  <si>
    <t>Readiness to become private enterepreneur</t>
  </si>
  <si>
    <t>yes</t>
  </si>
  <si>
    <t>no</t>
  </si>
  <si>
    <t>Mark</t>
  </si>
  <si>
    <t>Comments</t>
  </si>
  <si>
    <t>Positive indicators</t>
  </si>
  <si>
    <t>Negative indicators</t>
  </si>
  <si>
    <t>Demonstrates a positive approach towards the problem.</t>
  </si>
  <si>
    <t>Perceives challenges as problems</t>
  </si>
  <si>
    <t>Considers the wider need of the situation</t>
  </si>
  <si>
    <t>Attempts unsuccessfully to deal with the situation alone</t>
  </si>
  <si>
    <t>Recognises his own limitations</t>
  </si>
  <si>
    <t>Used inappropriate strategies to deal with pressure/stress</t>
  </si>
  <si>
    <t>Is able to compromise</t>
  </si>
  <si>
    <t>Is willing to seek help when necessary</t>
  </si>
  <si>
    <t>Uses effective strategies to deal with pressure/stress</t>
  </si>
  <si>
    <t>Marks</t>
  </si>
  <si>
    <t>Names</t>
  </si>
  <si>
    <t>Explanation</t>
  </si>
  <si>
    <t>No evidence</t>
  </si>
  <si>
    <t>No evidence reported.</t>
  </si>
  <si>
    <t>Poor</t>
  </si>
  <si>
    <t>Little evidence of positive indicators.
Mostly negative indicators, many decisive.</t>
  </si>
  <si>
    <t>Areas for concern</t>
  </si>
  <si>
    <t>Limited number of positive indicators.
Many negative indicators, one or more decisive.</t>
  </si>
  <si>
    <t>Satisfactory</t>
  </si>
  <si>
    <t>Satisfactory display of positive indicators.
Some negative indicators but none decisive.</t>
  </si>
  <si>
    <t>Good to excellent</t>
  </si>
  <si>
    <t>Strong display of positive indicators.</t>
  </si>
  <si>
    <t>Engineer</t>
  </si>
  <si>
    <t>Project</t>
  </si>
  <si>
    <t>Passive</t>
  </si>
  <si>
    <t>Regular</t>
  </si>
  <si>
    <t>Y</t>
  </si>
  <si>
    <t>N</t>
  </si>
  <si>
    <t>Kyiv</t>
  </si>
  <si>
    <t>Intermedaite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</si>
</sst>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 tint="0.499984740745262"/>
      <name val="Calibri"/>
      <family val="2"/>
      <charset val="204"/>
      <scheme val="minor"/>
    </font>
    <font>
      <b/>
      <sz val="14"/>
      <color theme="1" tint="0.34998626667073579"/>
      <name val="Calibri"/>
      <family val="2"/>
      <charset val="204"/>
      <scheme val="minor"/>
    </font>
    <font>
      <b/>
      <sz val="11"/>
      <color theme="1" tint="0.34998626667073579"/>
      <name val="Calibri"/>
      <family val="2"/>
      <charset val="204"/>
      <scheme val="minor"/>
    </font>
    <font>
      <b/>
      <i/>
      <sz val="11"/>
      <color theme="1" tint="0.34998626667073579"/>
      <name val="Calibri"/>
      <family val="2"/>
      <charset val="204"/>
      <scheme val="minor"/>
    </font>
    <font>
      <b/>
      <sz val="24"/>
      <color theme="1" tint="0.34998626667073579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36"/>
      <color theme="0" tint="-0.499984740745262"/>
      <name val="Calibri"/>
      <family val="2"/>
      <charset val="204"/>
      <scheme val="minor"/>
    </font>
    <font>
      <b/>
      <sz val="12"/>
      <color theme="1" tint="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i/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lightUp">
        <bgColor theme="0" tint="-4.9989318521683403E-2"/>
      </patternFill>
    </fill>
    <fill>
      <patternFill patternType="lightUp">
        <bgColor theme="0" tint="-0.14999847407452621"/>
      </patternFill>
    </fill>
    <fill>
      <patternFill patternType="gray0625">
        <fgColor theme="0" tint="-0.24994659260841701"/>
        <bgColor indexed="65"/>
      </patternFill>
    </fill>
    <fill>
      <patternFill patternType="gray0625">
        <fgColor theme="0" tint="-0.34998626667073579"/>
        <bgColor indexed="65"/>
      </patternFill>
    </fill>
    <fill>
      <patternFill patternType="lightUp">
        <fgColor theme="0" tint="-0.14996795556505021"/>
        <bgColor indexed="65"/>
      </patternFill>
    </fill>
    <fill>
      <patternFill patternType="gray125">
        <fgColor theme="0" tint="-0.499984740745262"/>
        <bgColor indexed="65"/>
      </patternFill>
    </fill>
    <fill>
      <patternFill patternType="gray125">
        <fgColor theme="1" tint="0.49998474074526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theme="0" tint="-0.34998626667073579"/>
      </right>
      <top style="thin">
        <color auto="1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textRotation="90"/>
    </xf>
    <xf numFmtId="0" fontId="2" fillId="4" borderId="0" xfId="0" applyFont="1" applyFill="1" applyBorder="1" applyAlignment="1">
      <alignment horizontal="center"/>
    </xf>
    <xf numFmtId="0" fontId="0" fillId="5" borderId="0" xfId="0" applyFill="1" applyBorder="1"/>
    <xf numFmtId="0" fontId="2" fillId="4" borderId="0" xfId="0" applyFont="1" applyFill="1" applyBorder="1" applyAlignment="1">
      <alignment horizontal="center" vertical="center"/>
    </xf>
    <xf numFmtId="0" fontId="1" fillId="0" borderId="1" xfId="0" applyFont="1" applyBorder="1"/>
    <xf numFmtId="0" fontId="0" fillId="2" borderId="0" xfId="0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/>
    </xf>
    <xf numFmtId="0" fontId="7" fillId="3" borderId="0" xfId="0" applyFont="1" applyFill="1" applyBorder="1"/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textRotation="90"/>
    </xf>
    <xf numFmtId="0" fontId="7" fillId="6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left" vertical="top"/>
    </xf>
    <xf numFmtId="164" fontId="0" fillId="0" borderId="0" xfId="0" applyNumberFormat="1" applyBorder="1" applyAlignment="1">
      <alignment horizontal="left"/>
    </xf>
    <xf numFmtId="0" fontId="0" fillId="5" borderId="0" xfId="0" applyFill="1" applyBorder="1" applyAlignment="1">
      <alignment vertical="center" textRotation="90"/>
    </xf>
    <xf numFmtId="0" fontId="0" fillId="9" borderId="0" xfId="0" applyFill="1" applyBorder="1" applyAlignment="1">
      <alignment horizontal="center"/>
    </xf>
    <xf numFmtId="0" fontId="0" fillId="4" borderId="0" xfId="0" applyFill="1" applyBorder="1"/>
    <xf numFmtId="0" fontId="2" fillId="4" borderId="5" xfId="0" applyFont="1" applyFill="1" applyBorder="1" applyAlignment="1">
      <alignment horizontal="center"/>
    </xf>
    <xf numFmtId="0" fontId="0" fillId="5" borderId="5" xfId="0" applyFill="1" applyBorder="1" applyAlignment="1">
      <alignment textRotation="90"/>
    </xf>
    <xf numFmtId="0" fontId="0" fillId="4" borderId="5" xfId="0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center" vertical="center" textRotation="90" wrapText="1"/>
    </xf>
    <xf numFmtId="0" fontId="0" fillId="2" borderId="7" xfId="0" applyFill="1" applyBorder="1"/>
    <xf numFmtId="0" fontId="0" fillId="7" borderId="7" xfId="0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 vertical="center" wrapText="1"/>
    </xf>
    <xf numFmtId="0" fontId="12" fillId="0" borderId="0" xfId="0" applyFont="1" applyBorder="1" applyAlignment="1">
      <alignment horizontal="right" vertical="center"/>
    </xf>
    <xf numFmtId="0" fontId="0" fillId="0" borderId="6" xfId="0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5" xfId="0" applyFont="1" applyBorder="1" applyAlignment="1">
      <alignment horizontal="center" wrapText="1"/>
    </xf>
    <xf numFmtId="0" fontId="6" fillId="3" borderId="8" xfId="0" applyFont="1" applyFill="1" applyBorder="1" applyAlignment="1">
      <alignment horizontal="center" vertical="center" textRotation="90" wrapText="1"/>
    </xf>
    <xf numFmtId="0" fontId="0" fillId="2" borderId="8" xfId="0" applyFill="1" applyBorder="1"/>
    <xf numFmtId="0" fontId="0" fillId="7" borderId="8" xfId="0" applyFill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2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textRotation="90"/>
    </xf>
    <xf numFmtId="0" fontId="0" fillId="5" borderId="5" xfId="0" applyFill="1" applyBorder="1" applyAlignment="1">
      <alignment vertical="center" textRotation="90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2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top" wrapText="1"/>
    </xf>
    <xf numFmtId="0" fontId="0" fillId="2" borderId="12" xfId="0" applyFill="1" applyBorder="1"/>
    <xf numFmtId="0" fontId="0" fillId="2" borderId="14" xfId="0" applyFill="1" applyBorder="1"/>
    <xf numFmtId="0" fontId="0" fillId="2" borderId="13" xfId="0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right" vertical="center" wrapText="1"/>
    </xf>
    <xf numFmtId="0" fontId="0" fillId="0" borderId="13" xfId="0" applyNumberFormat="1" applyBorder="1" applyAlignment="1">
      <alignment vertical="center"/>
    </xf>
    <xf numFmtId="0" fontId="0" fillId="0" borderId="13" xfId="0" applyBorder="1" applyAlignment="1">
      <alignment horizontal="left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2" borderId="13" xfId="0" applyFill="1" applyBorder="1"/>
    <xf numFmtId="0" fontId="0" fillId="8" borderId="15" xfId="0" applyFill="1" applyBorder="1" applyAlignment="1">
      <alignment horizontal="left"/>
    </xf>
    <xf numFmtId="0" fontId="0" fillId="8" borderId="15" xfId="0" applyFill="1" applyBorder="1" applyAlignment="1">
      <alignment horizontal="left" vertical="top" wrapText="1"/>
    </xf>
    <xf numFmtId="0" fontId="0" fillId="8" borderId="16" xfId="0" applyFill="1" applyBorder="1" applyAlignment="1">
      <alignment horizontal="left" vertical="top" wrapText="1"/>
    </xf>
    <xf numFmtId="0" fontId="10" fillId="3" borderId="13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right" vertical="center"/>
    </xf>
    <xf numFmtId="0" fontId="11" fillId="2" borderId="17" xfId="0" applyFont="1" applyFill="1" applyBorder="1" applyAlignment="1">
      <alignment horizontal="right" vertical="center"/>
    </xf>
    <xf numFmtId="0" fontId="0" fillId="0" borderId="15" xfId="0" applyBorder="1"/>
    <xf numFmtId="164" fontId="0" fillId="0" borderId="15" xfId="0" applyNumberFormat="1" applyBorder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5" xfId="0" applyFill="1" applyBorder="1" applyAlignment="1">
      <alignment horizontal="left" vertical="top"/>
    </xf>
    <xf numFmtId="0" fontId="6" fillId="3" borderId="18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0" fontId="0" fillId="2" borderId="18" xfId="0" applyFill="1" applyBorder="1"/>
    <xf numFmtId="0" fontId="0" fillId="0" borderId="19" xfId="0" applyBorder="1"/>
    <xf numFmtId="0" fontId="0" fillId="4" borderId="1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2" xfId="0" applyFill="1" applyBorder="1"/>
    <xf numFmtId="0" fontId="0" fillId="2" borderId="17" xfId="0" applyFill="1" applyBorder="1"/>
    <xf numFmtId="0" fontId="0" fillId="0" borderId="23" xfId="0" applyBorder="1"/>
    <xf numFmtId="0" fontId="0" fillId="4" borderId="17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5" fillId="0" borderId="26" xfId="0" applyFont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0" fontId="15" fillId="4" borderId="26" xfId="0" applyFont="1" applyFill="1" applyBorder="1" applyAlignment="1">
      <alignment horizontal="center" wrapText="1"/>
    </xf>
    <xf numFmtId="0" fontId="5" fillId="0" borderId="26" xfId="0" applyFont="1" applyBorder="1" applyAlignment="1">
      <alignment horizontal="center" textRotation="90" wrapText="1"/>
    </xf>
    <xf numFmtId="0" fontId="5" fillId="0" borderId="27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9" fillId="0" borderId="12" xfId="0" applyFont="1" applyFill="1" applyBorder="1" applyAlignment="1">
      <alignment horizontal="left" vertical="center"/>
    </xf>
    <xf numFmtId="0" fontId="0" fillId="0" borderId="15" xfId="0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0" fillId="2" borderId="31" xfId="0" applyFill="1" applyBorder="1"/>
    <xf numFmtId="0" fontId="0" fillId="2" borderId="32" xfId="0" applyFill="1" applyBorder="1"/>
    <xf numFmtId="0" fontId="7" fillId="3" borderId="33" xfId="0" applyFont="1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7" fillId="0" borderId="0" xfId="0" applyFont="1"/>
    <xf numFmtId="0" fontId="0" fillId="13" borderId="37" xfId="0" applyFill="1" applyBorder="1" applyAlignment="1">
      <alignment horizontal="left" vertical="center"/>
    </xf>
    <xf numFmtId="0" fontId="0" fillId="13" borderId="0" xfId="0" applyFill="1" applyAlignment="1">
      <alignment wrapText="1"/>
    </xf>
    <xf numFmtId="0" fontId="0" fillId="0" borderId="0" xfId="0" applyAlignment="1">
      <alignment wrapText="1"/>
    </xf>
    <xf numFmtId="0" fontId="0" fillId="13" borderId="35" xfId="0" applyFill="1" applyBorder="1" applyAlignment="1">
      <alignment horizontal="left" vertical="center"/>
    </xf>
    <xf numFmtId="0" fontId="0" fillId="13" borderId="35" xfId="0" applyFill="1" applyBorder="1" applyAlignment="1">
      <alignment horizontal="left" vertical="center" wrapText="1"/>
    </xf>
    <xf numFmtId="0" fontId="20" fillId="13" borderId="35" xfId="0" applyFont="1" applyFill="1" applyBorder="1" applyAlignment="1">
      <alignment horizontal="left" vertical="center"/>
    </xf>
    <xf numFmtId="0" fontId="20" fillId="13" borderId="40" xfId="0" applyFont="1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 wrapText="1"/>
    </xf>
    <xf numFmtId="0" fontId="0" fillId="13" borderId="40" xfId="0" applyFill="1" applyBorder="1" applyAlignment="1">
      <alignment horizontal="left" vertical="center" wrapText="1"/>
    </xf>
    <xf numFmtId="0" fontId="0" fillId="13" borderId="38" xfId="0" applyFill="1" applyBorder="1" applyAlignment="1">
      <alignment horizontal="center" vertical="center" textRotation="90" wrapText="1"/>
    </xf>
    <xf numFmtId="0" fontId="19" fillId="13" borderId="0" xfId="0" applyFont="1" applyFill="1" applyBorder="1" applyAlignment="1">
      <alignment horizontal="left" vertical="center" wrapText="1"/>
    </xf>
    <xf numFmtId="0" fontId="21" fillId="13" borderId="35" xfId="0" applyFont="1" applyFill="1" applyBorder="1" applyAlignment="1">
      <alignment horizontal="left" vertical="center" wrapText="1"/>
    </xf>
    <xf numFmtId="0" fontId="20" fillId="13" borderId="35" xfId="0" applyFont="1" applyFill="1" applyBorder="1" applyAlignment="1">
      <alignment horizontal="left" vertical="center" wrapText="1"/>
    </xf>
    <xf numFmtId="0" fontId="18" fillId="13" borderId="0" xfId="0" applyFont="1" applyFill="1" applyBorder="1" applyAlignment="1">
      <alignment horizontal="center" vertical="center" textRotation="90" wrapText="1"/>
    </xf>
    <xf numFmtId="0" fontId="19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left" vertical="center" wrapText="1"/>
    </xf>
    <xf numFmtId="0" fontId="21" fillId="0" borderId="37" xfId="0" applyFont="1" applyBorder="1" applyAlignment="1">
      <alignment horizontal="left" vertical="center" wrapText="1"/>
    </xf>
    <xf numFmtId="0" fontId="1" fillId="16" borderId="44" xfId="0" applyFont="1" applyFill="1" applyBorder="1" applyAlignment="1">
      <alignment horizontal="center"/>
    </xf>
    <xf numFmtId="0" fontId="0" fillId="0" borderId="44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1" fillId="16" borderId="45" xfId="0" applyFont="1" applyFill="1" applyBorder="1" applyAlignment="1">
      <alignment horizontal="center"/>
    </xf>
    <xf numFmtId="0" fontId="1" fillId="16" borderId="46" xfId="0" applyFont="1" applyFill="1" applyBorder="1" applyAlignment="1">
      <alignment horizontal="center" vertical="center"/>
    </xf>
    <xf numFmtId="0" fontId="1" fillId="16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vertical="center"/>
    </xf>
    <xf numFmtId="0" fontId="0" fillId="0" borderId="49" xfId="0" applyBorder="1"/>
    <xf numFmtId="0" fontId="0" fillId="0" borderId="49" xfId="0" applyBorder="1" applyAlignment="1">
      <alignment wrapText="1"/>
    </xf>
    <xf numFmtId="0" fontId="1" fillId="3" borderId="50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vertical="center"/>
    </xf>
    <xf numFmtId="0" fontId="0" fillId="0" borderId="52" xfId="0" applyBorder="1"/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3" borderId="0" xfId="0" applyFont="1" applyFill="1" applyBorder="1" applyAlignment="1">
      <alignment horizontal="left" vertical="top"/>
    </xf>
    <xf numFmtId="0" fontId="6" fillId="3" borderId="53" xfId="0" applyFont="1" applyFill="1" applyBorder="1" applyAlignment="1">
      <alignment horizontal="left" vertical="top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7" fillId="3" borderId="33" xfId="0" applyFont="1" applyFill="1" applyBorder="1"/>
    <xf numFmtId="0" fontId="7" fillId="3" borderId="32" xfId="0" applyFont="1" applyFill="1" applyBorder="1"/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3" xfId="0" applyFill="1" applyBorder="1" applyAlignment="1">
      <alignment horizontal="left" vertical="top" wrapText="1"/>
    </xf>
    <xf numFmtId="0" fontId="0" fillId="0" borderId="5" xfId="0" applyBorder="1" applyAlignment="1">
      <alignment horizontal="center"/>
    </xf>
    <xf numFmtId="0" fontId="18" fillId="15" borderId="37" xfId="0" applyFont="1" applyFill="1" applyBorder="1" applyAlignment="1">
      <alignment horizontal="center" vertical="center" textRotation="90" wrapText="1"/>
    </xf>
    <xf numFmtId="0" fontId="18" fillId="15" borderId="35" xfId="0" applyFont="1" applyFill="1" applyBorder="1" applyAlignment="1">
      <alignment horizontal="center" vertical="center" textRotation="90" wrapText="1"/>
    </xf>
    <xf numFmtId="0" fontId="18" fillId="15" borderId="40" xfId="0" applyFont="1" applyFill="1" applyBorder="1" applyAlignment="1">
      <alignment horizontal="center" vertical="center" textRotation="90" wrapText="1"/>
    </xf>
    <xf numFmtId="0" fontId="22" fillId="0" borderId="41" xfId="0" applyFont="1" applyBorder="1" applyAlignment="1">
      <alignment horizontal="left" vertical="center" wrapText="1"/>
    </xf>
    <xf numFmtId="0" fontId="22" fillId="0" borderId="42" xfId="0" applyFont="1" applyBorder="1" applyAlignment="1">
      <alignment horizontal="left" vertical="center" wrapText="1"/>
    </xf>
    <xf numFmtId="0" fontId="22" fillId="0" borderId="43" xfId="0" applyFont="1" applyBorder="1" applyAlignment="1">
      <alignment horizontal="left" vertical="center" wrapText="1"/>
    </xf>
    <xf numFmtId="0" fontId="18" fillId="12" borderId="35" xfId="0" applyFont="1" applyFill="1" applyBorder="1" applyAlignment="1">
      <alignment horizontal="center" vertical="center" textRotation="90" wrapText="1"/>
    </xf>
    <xf numFmtId="0" fontId="19" fillId="0" borderId="36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8" fillId="14" borderId="37" xfId="0" applyFont="1" applyFill="1" applyBorder="1" applyAlignment="1">
      <alignment horizontal="center" vertical="center" textRotation="90" wrapText="1"/>
    </xf>
    <xf numFmtId="0" fontId="18" fillId="14" borderId="35" xfId="0" applyFont="1" applyFill="1" applyBorder="1" applyAlignment="1">
      <alignment horizontal="center" vertical="center" textRotation="90" wrapText="1"/>
    </xf>
    <xf numFmtId="0" fontId="18" fillId="14" borderId="40" xfId="0" applyFont="1" applyFill="1" applyBorder="1" applyAlignment="1">
      <alignment horizontal="center" vertical="center" textRotation="90" wrapText="1"/>
    </xf>
    <xf numFmtId="0" fontId="19" fillId="0" borderId="37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00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Engineering profiles</a:t>
            </a:r>
          </a:p>
        </c:rich>
      </c:tx>
      <c:layout>
        <c:manualLayout>
          <c:xMode val="edge"/>
          <c:yMode val="edge"/>
          <c:x val="0.335440239244637"/>
          <c:y val="0.012650245670927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839371808343"/>
          <c:y val="0.110110116690821"/>
          <c:w val="0.722354335032663"/>
          <c:h val="0.832009642058509"/>
        </c:manualLayout>
      </c:layout>
      <c:radarChart>
        <c:radarStyle val="marker"/>
        <c:varyColors val="0"/>
        <c:ser>
          <c:idx val="0"/>
          <c:order val="0"/>
          <c:tx>
            <c:v>Profiles</c:v>
          </c:tx>
          <c:spPr>
            <a:ln w="66675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'Skills and Profiles'!$AA$11:$AI$11</c:f>
              <c:strCache>
                <c:ptCount val="9"/>
                <c:pt idx="0">
                  <c:v>Core</c:v>
                </c:pt>
                <c:pt idx="1">
                  <c:v>Desktop</c:v>
                </c:pt>
                <c:pt idx="2">
                  <c:v>Web</c:v>
                </c:pt>
                <c:pt idx="3">
                  <c:v>DB</c:v>
                </c:pt>
                <c:pt idx="4">
                  <c:v>BI</c:v>
                </c:pt>
                <c:pt idx="5">
                  <c:v>RIA</c:v>
                </c:pt>
                <c:pt idx="6">
                  <c:v>Multimedia</c:v>
                </c:pt>
                <c:pt idx="7">
                  <c:v>Mobile</c:v>
                </c:pt>
                <c:pt idx="8">
                  <c:v>Embedded</c:v>
                </c:pt>
              </c:strCache>
            </c:strRef>
          </c:cat>
          <c:val>
            <c:numRef>
              <c:f>'Skills and Profiles'!$B$9:$J$9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32232"/>
        <c:axId val="505335544"/>
      </c:radarChart>
      <c:catAx>
        <c:axId val="50533223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/>
          <a:lstStyle/>
          <a:p>
            <a:pPr>
              <a:defRPr b="1"/>
            </a:pPr>
            <a:endParaRPr lang="en-US"/>
          </a:p>
        </c:txPr>
        <c:crossAx val="505335544"/>
        <c:crosses val="autoZero"/>
        <c:auto val="1"/>
        <c:lblAlgn val="ctr"/>
        <c:lblOffset val="100"/>
        <c:noMultiLvlLbl val="0"/>
      </c:catAx>
      <c:valAx>
        <c:axId val="505335544"/>
        <c:scaling>
          <c:orientation val="minMax"/>
          <c:max val="3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5332232"/>
        <c:crosses val="autoZero"/>
        <c:crossBetween val="between"/>
        <c:majorUnit val="1.0"/>
      </c:valAx>
    </c:plotArea>
    <c:plotVisOnly val="0"/>
    <c:dispBlanksAs val="gap"/>
    <c:showDLblsOverMax val="0"/>
  </c:chart>
  <c:printSettings>
    <c:headerFooter/>
    <c:pageMargins b="0.750000000000005" l="0.700000000000001" r="0.700000000000001" t="0.75000000000000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142873</xdr:rowOff>
    </xdr:from>
    <xdr:to>
      <xdr:col>8</xdr:col>
      <xdr:colOff>314325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1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36" customWidth="1"/>
    <col min="2" max="2" width="55.5" customWidth="1"/>
    <col min="3" max="3" width="33" customWidth="1"/>
    <col min="12" max="12" width="10.6640625" customWidth="1"/>
  </cols>
  <sheetData>
    <row r="1" spans="1:4" s="5" customFormat="1" ht="37.5" customHeight="1">
      <c r="A1" s="124" t="s">
        <v>180</v>
      </c>
    </row>
    <row r="2" spans="1:4" s="130" customFormat="1" ht="18">
      <c r="A2" s="126" t="s">
        <v>87</v>
      </c>
      <c r="B2" s="127"/>
      <c r="C2" s="128"/>
      <c r="D2" s="129"/>
    </row>
    <row r="3" spans="1:4" s="5" customFormat="1">
      <c r="A3" s="87" t="s">
        <v>88</v>
      </c>
      <c r="B3" s="88">
        <f>HR!B3</f>
        <v>0</v>
      </c>
    </row>
    <row r="4" spans="1:4" s="5" customFormat="1">
      <c r="A4" s="87" t="s">
        <v>89</v>
      </c>
      <c r="B4" s="88">
        <f>HR!B4</f>
        <v>0</v>
      </c>
    </row>
    <row r="5" spans="1:4">
      <c r="A5" s="87" t="s">
        <v>107</v>
      </c>
      <c r="B5" s="88">
        <f>'Activities and Level'!B3</f>
        <v>0</v>
      </c>
    </row>
    <row r="6" spans="1:4" s="130" customFormat="1" ht="18">
      <c r="A6" s="126" t="s">
        <v>123</v>
      </c>
      <c r="B6" s="127"/>
      <c r="C6" s="128"/>
      <c r="D6" s="129"/>
    </row>
    <row r="7" spans="1:4" s="5" customFormat="1">
      <c r="A7" s="70" t="s">
        <v>112</v>
      </c>
      <c r="B7" s="89">
        <f>HR!D7</f>
        <v>0</v>
      </c>
    </row>
    <row r="8" spans="1:4" s="5" customFormat="1">
      <c r="A8" s="70" t="s">
        <v>75</v>
      </c>
      <c r="B8" s="89">
        <f>HR!B8</f>
        <v>3</v>
      </c>
    </row>
    <row r="9" spans="1:4" s="5" customFormat="1">
      <c r="A9" s="70" t="s">
        <v>114</v>
      </c>
      <c r="B9" s="89">
        <f>'Activities and Level'!B6</f>
        <v>0</v>
      </c>
    </row>
    <row r="10" spans="1:4" s="5" customFormat="1" ht="97.5" customHeight="1">
      <c r="A10" s="70" t="s">
        <v>188</v>
      </c>
      <c r="B10" s="89">
        <f>'Activities and Level'!B8</f>
        <v>0</v>
      </c>
    </row>
    <row r="11" spans="1:4" s="5" customFormat="1">
      <c r="A11" s="70" t="s">
        <v>65</v>
      </c>
      <c r="B11" s="89" t="str">
        <f>CONCATENATE('Activities and Level'!B13," ",'Activities and Level'!C13)</f>
        <v xml:space="preserve"> </v>
      </c>
    </row>
    <row r="12" spans="1:4" s="5" customFormat="1">
      <c r="A12" s="70" t="s">
        <v>190</v>
      </c>
      <c r="B12" s="89">
        <f>'Activities and Level'!B9</f>
        <v>0</v>
      </c>
    </row>
    <row r="13" spans="1:4" s="5" customFormat="1">
      <c r="A13" s="70" t="s">
        <v>198</v>
      </c>
      <c r="B13" s="89">
        <f>'Activities and Level'!B11</f>
        <v>0</v>
      </c>
    </row>
    <row r="14" spans="1:4" s="5" customFormat="1">
      <c r="A14" s="70" t="s">
        <v>189</v>
      </c>
      <c r="B14" s="89">
        <f>HR!B34</f>
        <v>0</v>
      </c>
    </row>
    <row r="15" spans="1:4" s="5" customFormat="1">
      <c r="A15" s="70" t="s">
        <v>66</v>
      </c>
      <c r="B15" s="89">
        <f>'Activities and Level'!B14</f>
        <v>0</v>
      </c>
    </row>
    <row r="16" spans="1:4" s="130" customFormat="1" ht="18">
      <c r="A16" s="126" t="s">
        <v>113</v>
      </c>
      <c r="B16" s="127"/>
      <c r="C16" s="128"/>
      <c r="D16" s="129"/>
    </row>
    <row r="17" spans="1:4" s="5" customFormat="1" ht="21" customHeight="1">
      <c r="A17" s="70" t="s">
        <v>77</v>
      </c>
      <c r="B17" s="89">
        <f>HR!B36</f>
        <v>0</v>
      </c>
    </row>
    <row r="18" spans="1:4" s="130" customFormat="1" ht="18">
      <c r="A18" s="126" t="s">
        <v>191</v>
      </c>
      <c r="B18" s="127"/>
      <c r="C18" s="128"/>
      <c r="D18" s="129"/>
    </row>
    <row r="19" spans="1:4" s="5" customFormat="1">
      <c r="A19" s="70" t="s">
        <v>80</v>
      </c>
      <c r="B19" s="89" t="str">
        <f>HR!B43</f>
        <v>Kyiv</v>
      </c>
    </row>
    <row r="20" spans="1:4" s="5" customFormat="1">
      <c r="A20" s="19" t="s">
        <v>124</v>
      </c>
      <c r="B20" s="90">
        <f>HR!D42</f>
        <v>2</v>
      </c>
    </row>
    <row r="21" spans="1:4" s="8" customFormat="1"/>
  </sheetData>
  <pageMargins left="0.7" right="0.7" top="0.75" bottom="0.75" header="0.3" footer="0.3"/>
  <pageSetup scale="61" orientation="landscape" horizontalDpi="30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01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58.5" style="13" customWidth="1"/>
    <col min="2" max="3" width="21" style="13" customWidth="1"/>
    <col min="4" max="4" width="47.33203125" style="13" customWidth="1"/>
    <col min="5" max="16384" width="8.83203125" style="13"/>
  </cols>
  <sheetData>
    <row r="1" spans="1:4" s="5" customFormat="1" ht="37.5" customHeight="1">
      <c r="A1" s="124" t="s">
        <v>181</v>
      </c>
    </row>
    <row r="2" spans="1:4" s="71" customFormat="1" ht="18">
      <c r="A2" s="77" t="s">
        <v>87</v>
      </c>
      <c r="B2" s="77"/>
      <c r="C2" s="77"/>
      <c r="D2" s="77"/>
    </row>
    <row r="3" spans="1:4">
      <c r="A3" s="61" t="s">
        <v>88</v>
      </c>
      <c r="B3" s="75"/>
      <c r="C3" s="75"/>
      <c r="D3" s="75"/>
    </row>
    <row r="4" spans="1:4">
      <c r="A4" s="62" t="s">
        <v>89</v>
      </c>
      <c r="B4" s="75"/>
      <c r="C4" s="75"/>
      <c r="D4" s="75"/>
    </row>
    <row r="5" spans="1:4">
      <c r="A5" s="63" t="s">
        <v>85</v>
      </c>
      <c r="B5" s="76">
        <v>41914</v>
      </c>
      <c r="C5" s="75"/>
      <c r="D5" s="75"/>
    </row>
    <row r="6" spans="1:4" s="71" customFormat="1" ht="18">
      <c r="A6" s="77" t="s">
        <v>83</v>
      </c>
      <c r="B6" s="77"/>
      <c r="C6" s="77"/>
      <c r="D6" s="77"/>
    </row>
    <row r="7" spans="1:4" ht="15">
      <c r="A7" s="64" t="s">
        <v>74</v>
      </c>
      <c r="B7" s="76"/>
      <c r="C7" s="78" t="s">
        <v>115</v>
      </c>
      <c r="D7" s="79"/>
    </row>
    <row r="8" spans="1:4">
      <c r="A8" s="65" t="s">
        <v>75</v>
      </c>
      <c r="B8" s="80">
        <v>3</v>
      </c>
      <c r="C8" s="75"/>
      <c r="D8" s="75"/>
    </row>
    <row r="9" spans="1:4">
      <c r="A9" s="65" t="s">
        <v>116</v>
      </c>
      <c r="B9" s="80" t="s">
        <v>283</v>
      </c>
      <c r="C9" s="75"/>
      <c r="D9" s="75"/>
    </row>
    <row r="10" spans="1:4">
      <c r="A10" s="65" t="s">
        <v>118</v>
      </c>
      <c r="B10" s="80"/>
      <c r="C10" s="75"/>
      <c r="D10" s="75"/>
    </row>
    <row r="11" spans="1:4">
      <c r="A11" s="65"/>
      <c r="B11" s="80"/>
      <c r="C11" s="75"/>
      <c r="D11" s="75"/>
    </row>
    <row r="12" spans="1:4">
      <c r="A12" s="65"/>
      <c r="B12" s="80"/>
      <c r="C12" s="75"/>
      <c r="D12" s="75"/>
    </row>
    <row r="13" spans="1:4">
      <c r="A13" s="66"/>
      <c r="B13" s="80"/>
      <c r="C13" s="75"/>
      <c r="D13" s="75"/>
    </row>
    <row r="14" spans="1:4" s="71" customFormat="1" ht="18">
      <c r="A14" s="77" t="s">
        <v>163</v>
      </c>
      <c r="B14" s="77" t="s">
        <v>257</v>
      </c>
      <c r="C14" s="77" t="s">
        <v>258</v>
      </c>
      <c r="D14" s="77"/>
    </row>
    <row r="15" spans="1:4">
      <c r="A15" s="64" t="s">
        <v>127</v>
      </c>
      <c r="B15" s="80"/>
      <c r="C15" s="75"/>
      <c r="D15" s="75"/>
    </row>
    <row r="16" spans="1:4">
      <c r="A16" s="64" t="s">
        <v>252</v>
      </c>
      <c r="B16" s="138"/>
      <c r="C16" s="75"/>
      <c r="D16" s="75"/>
    </row>
    <row r="17" spans="1:4">
      <c r="A17" s="64" t="s">
        <v>224</v>
      </c>
      <c r="B17" s="138"/>
      <c r="C17" s="75"/>
      <c r="D17" s="75"/>
    </row>
    <row r="18" spans="1:4">
      <c r="A18" s="64" t="s">
        <v>228</v>
      </c>
      <c r="B18" s="138"/>
      <c r="C18" s="75"/>
      <c r="D18" s="75"/>
    </row>
    <row r="19" spans="1:4">
      <c r="A19" s="65" t="s">
        <v>167</v>
      </c>
      <c r="B19" s="80"/>
      <c r="C19" s="75"/>
      <c r="D19" s="75"/>
    </row>
    <row r="20" spans="1:4">
      <c r="A20" s="65" t="s">
        <v>243</v>
      </c>
      <c r="B20" s="80"/>
      <c r="C20" s="75"/>
      <c r="D20" s="75"/>
    </row>
    <row r="21" spans="1:4">
      <c r="A21" s="65" t="s">
        <v>168</v>
      </c>
      <c r="B21" s="80"/>
      <c r="C21" s="75"/>
      <c r="D21" s="75"/>
    </row>
    <row r="22" spans="1:4">
      <c r="A22" s="65" t="s">
        <v>169</v>
      </c>
      <c r="B22" s="80"/>
      <c r="C22" s="75"/>
      <c r="D22" s="75"/>
    </row>
    <row r="23" spans="1:4">
      <c r="A23" s="65" t="s">
        <v>170</v>
      </c>
      <c r="B23" s="80"/>
      <c r="C23" s="75"/>
      <c r="D23" s="75"/>
    </row>
    <row r="24" spans="1:4">
      <c r="A24" s="65" t="s">
        <v>171</v>
      </c>
      <c r="B24" s="80"/>
      <c r="C24" s="75"/>
      <c r="D24" s="75"/>
    </row>
    <row r="25" spans="1:4">
      <c r="A25" s="65" t="s">
        <v>172</v>
      </c>
      <c r="B25" s="80"/>
      <c r="C25" s="75"/>
      <c r="D25" s="75"/>
    </row>
    <row r="26" spans="1:4" ht="47.25" customHeight="1">
      <c r="A26" s="67" t="s">
        <v>79</v>
      </c>
      <c r="B26" s="80"/>
      <c r="C26" s="75"/>
      <c r="D26" s="75"/>
    </row>
    <row r="27" spans="1:4" s="71" customFormat="1" ht="36">
      <c r="A27" s="77"/>
      <c r="B27" s="81" t="s">
        <v>164</v>
      </c>
      <c r="C27" s="81" t="s">
        <v>105</v>
      </c>
      <c r="D27" s="77" t="s">
        <v>19</v>
      </c>
    </row>
    <row r="28" spans="1:4">
      <c r="A28" s="68" t="s">
        <v>8</v>
      </c>
      <c r="B28" s="82">
        <f>'Activities and Level'!D18</f>
        <v>0</v>
      </c>
      <c r="C28" s="83"/>
      <c r="D28" s="75"/>
    </row>
    <row r="29" spans="1:4">
      <c r="A29" s="69" t="s">
        <v>166</v>
      </c>
      <c r="B29" s="82">
        <f>'Activities and Level'!D19</f>
        <v>0</v>
      </c>
      <c r="C29" s="83"/>
      <c r="D29" s="75"/>
    </row>
    <row r="30" spans="1:4">
      <c r="A30" s="65" t="s">
        <v>196</v>
      </c>
      <c r="B30" s="80"/>
      <c r="C30" s="75"/>
      <c r="D30" s="75"/>
    </row>
    <row r="31" spans="1:4" s="71" customFormat="1" ht="36">
      <c r="A31" s="77" t="s">
        <v>162</v>
      </c>
      <c r="B31" s="81" t="s">
        <v>164</v>
      </c>
      <c r="C31" s="81" t="s">
        <v>105</v>
      </c>
      <c r="D31" s="77" t="s">
        <v>19</v>
      </c>
    </row>
    <row r="32" spans="1:4">
      <c r="A32" s="10" t="s">
        <v>165</v>
      </c>
      <c r="B32" s="82">
        <f>'Activities and Level'!D17</f>
        <v>0</v>
      </c>
      <c r="C32" s="83"/>
      <c r="D32" s="86"/>
    </row>
    <row r="33" spans="1:4" s="74" customFormat="1" ht="10.5" customHeight="1">
      <c r="B33" s="72"/>
      <c r="C33" s="72"/>
      <c r="D33" s="73"/>
    </row>
    <row r="34" spans="1:4" ht="18">
      <c r="A34" s="10" t="s">
        <v>102</v>
      </c>
      <c r="B34" s="84"/>
      <c r="C34" s="75"/>
      <c r="D34" s="75"/>
    </row>
    <row r="35" spans="1:4" s="71" customFormat="1" ht="18">
      <c r="A35" s="77" t="s">
        <v>84</v>
      </c>
      <c r="B35" s="77"/>
      <c r="C35" s="77"/>
      <c r="D35" s="77"/>
    </row>
    <row r="36" spans="1:4">
      <c r="A36" s="64" t="s">
        <v>77</v>
      </c>
      <c r="B36" s="80"/>
      <c r="C36" s="75"/>
      <c r="D36" s="75"/>
    </row>
    <row r="37" spans="1:4">
      <c r="A37" s="65" t="s">
        <v>78</v>
      </c>
      <c r="B37" s="80"/>
      <c r="C37" s="75"/>
      <c r="D37" s="75"/>
    </row>
    <row r="38" spans="1:4" ht="35.25" customHeight="1">
      <c r="A38" s="67" t="s">
        <v>117</v>
      </c>
      <c r="B38" s="80"/>
      <c r="C38" s="75"/>
      <c r="D38" s="75"/>
    </row>
    <row r="39" spans="1:4" s="71" customFormat="1" ht="18">
      <c r="A39" s="77" t="s">
        <v>191</v>
      </c>
      <c r="B39" s="77"/>
      <c r="C39" s="77"/>
      <c r="D39" s="77"/>
    </row>
    <row r="40" spans="1:4">
      <c r="A40" s="66" t="s">
        <v>184</v>
      </c>
      <c r="B40" s="80" t="s">
        <v>284</v>
      </c>
      <c r="C40" s="75"/>
      <c r="D40" s="75"/>
    </row>
    <row r="41" spans="1:4">
      <c r="A41" s="65" t="s">
        <v>86</v>
      </c>
      <c r="B41" s="80" t="s">
        <v>285</v>
      </c>
      <c r="C41" s="75"/>
      <c r="D41" s="75"/>
    </row>
    <row r="42" spans="1:4" ht="15">
      <c r="A42" s="65" t="s">
        <v>122</v>
      </c>
      <c r="B42" s="76"/>
      <c r="C42" s="78" t="s">
        <v>119</v>
      </c>
      <c r="D42" s="75">
        <v>2</v>
      </c>
    </row>
    <row r="43" spans="1:4">
      <c r="A43" s="65" t="s">
        <v>80</v>
      </c>
      <c r="B43" s="80" t="s">
        <v>289</v>
      </c>
      <c r="C43" s="75"/>
      <c r="D43" s="75"/>
    </row>
    <row r="44" spans="1:4">
      <c r="A44" s="65" t="s">
        <v>253</v>
      </c>
      <c r="B44" s="139" t="s">
        <v>255</v>
      </c>
      <c r="C44" s="75"/>
      <c r="D44" s="75"/>
    </row>
    <row r="45" spans="1:4">
      <c r="A45" s="65" t="s">
        <v>254</v>
      </c>
      <c r="B45" s="80" t="s">
        <v>255</v>
      </c>
      <c r="C45" s="75"/>
      <c r="D45" s="75"/>
    </row>
    <row r="46" spans="1:4" ht="65.25" customHeight="1">
      <c r="A46" s="70" t="s">
        <v>194</v>
      </c>
      <c r="B46" s="183"/>
      <c r="C46" s="183"/>
      <c r="D46" s="183"/>
    </row>
    <row r="47" spans="1:4">
      <c r="A47" s="65" t="s">
        <v>81</v>
      </c>
      <c r="B47" s="80"/>
      <c r="C47" s="75"/>
      <c r="D47" s="75"/>
    </row>
    <row r="48" spans="1:4">
      <c r="A48" s="66" t="s">
        <v>90</v>
      </c>
      <c r="B48" s="171" t="s">
        <v>16</v>
      </c>
      <c r="C48" s="75"/>
      <c r="D48" s="75"/>
    </row>
    <row r="49" spans="1:4" s="71" customFormat="1" ht="18">
      <c r="A49" s="77" t="s">
        <v>64</v>
      </c>
      <c r="B49" s="77"/>
      <c r="C49" s="77"/>
      <c r="D49" s="77"/>
    </row>
    <row r="50" spans="1:4">
      <c r="A50" s="64" t="s">
        <v>192</v>
      </c>
      <c r="B50" s="85" t="s">
        <v>290</v>
      </c>
      <c r="C50" s="75"/>
      <c r="D50" s="75"/>
    </row>
    <row r="51" spans="1:4">
      <c r="A51" s="65" t="s">
        <v>76</v>
      </c>
      <c r="B51" s="80" t="s">
        <v>286</v>
      </c>
      <c r="C51" s="75"/>
      <c r="D51" s="75"/>
    </row>
    <row r="52" spans="1:4" s="48" customFormat="1" ht="45.75" customHeight="1">
      <c r="A52" s="132" t="s">
        <v>195</v>
      </c>
      <c r="B52" s="184"/>
      <c r="C52" s="184"/>
      <c r="D52" s="184"/>
    </row>
    <row r="53" spans="1:4">
      <c r="A53" s="66" t="s">
        <v>158</v>
      </c>
      <c r="B53" s="46" t="s">
        <v>70</v>
      </c>
    </row>
    <row r="54" spans="1:4" s="47" customFormat="1"/>
    <row r="70" spans="2:2">
      <c r="B70" s="13">
        <v>0</v>
      </c>
    </row>
    <row r="71" spans="2:2">
      <c r="B71" s="13">
        <v>1</v>
      </c>
    </row>
    <row r="72" spans="2:2">
      <c r="B72" s="13">
        <v>2</v>
      </c>
    </row>
    <row r="73" spans="2:2">
      <c r="B73" s="13">
        <v>3</v>
      </c>
    </row>
    <row r="74" spans="2:2">
      <c r="B74" s="13">
        <v>4</v>
      </c>
    </row>
    <row r="100" spans="2:2">
      <c r="B100" s="13" t="s">
        <v>255</v>
      </c>
    </row>
    <row r="101" spans="2:2">
      <c r="B101" s="13" t="s">
        <v>256</v>
      </c>
    </row>
  </sheetData>
  <mergeCells count="2">
    <mergeCell ref="B46:D46"/>
    <mergeCell ref="B52:D52"/>
  </mergeCells>
  <dataValidations count="4">
    <dataValidation type="list" allowBlank="1" showInputMessage="1" showErrorMessage="1" sqref="B53">
      <formula1>Recommendation</formula1>
    </dataValidation>
    <dataValidation type="list" showInputMessage="1" showErrorMessage="1" sqref="C32 C28:C29">
      <formula1>Grades</formula1>
    </dataValidation>
    <dataValidation type="list" allowBlank="1" showInputMessage="1" showErrorMessage="1" sqref="B44:B45">
      <formula1>$B$100:$B$101</formula1>
    </dataValidation>
    <dataValidation type="list" allowBlank="1" showInputMessage="1" showErrorMessage="1" sqref="B15:B26">
      <formula1>$B$70:$B$74</formula1>
    </dataValidation>
  </dataValidations>
  <pageMargins left="0.7" right="0.7" top="0.75" bottom="0.75" header="0.3" footer="0.3"/>
  <pageSetup scale="62" orientation="portrait" horizontalDpi="30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8"/>
  <sheetViews>
    <sheetView topLeftCell="A10" workbookViewId="0">
      <selection activeCell="E17" sqref="E17"/>
    </sheetView>
  </sheetViews>
  <sheetFormatPr baseColWidth="10" defaultColWidth="8.83203125" defaultRowHeight="14" x14ac:dyDescent="0"/>
  <cols>
    <col min="1" max="1" width="49.1640625" style="11" customWidth="1"/>
    <col min="2" max="2" width="40.5" style="11" customWidth="1"/>
    <col min="3" max="5" width="14.83203125" style="11" customWidth="1"/>
    <col min="6" max="6" width="23" style="11" customWidth="1"/>
    <col min="7" max="9" width="12.5" style="11" hidden="1" customWidth="1"/>
    <col min="10" max="13" width="9.1640625" style="11" hidden="1" customWidth="1"/>
    <col min="14" max="14" width="9.1640625" style="11" customWidth="1"/>
    <col min="15" max="16384" width="8.83203125" style="11"/>
  </cols>
  <sheetData>
    <row r="1" spans="1:17" s="5" customFormat="1" ht="37.5" customHeight="1">
      <c r="A1" s="124" t="s">
        <v>182</v>
      </c>
    </row>
    <row r="2" spans="1:17" s="45" customFormat="1" ht="35.25" customHeight="1">
      <c r="A2" s="91" t="s">
        <v>87</v>
      </c>
      <c r="B2" s="77"/>
    </row>
    <row r="3" spans="1:17" s="5" customFormat="1">
      <c r="A3" s="87" t="s">
        <v>125</v>
      </c>
      <c r="B3" s="95"/>
    </row>
    <row r="4" spans="1:17" s="5" customFormat="1">
      <c r="A4" s="87" t="s">
        <v>126</v>
      </c>
      <c r="B4" s="96"/>
      <c r="C4" s="29"/>
    </row>
    <row r="5" spans="1:17" s="45" customFormat="1" ht="30.75" customHeight="1">
      <c r="A5" s="91" t="s">
        <v>64</v>
      </c>
      <c r="B5" s="77"/>
    </row>
    <row r="6" spans="1:17" s="5" customFormat="1">
      <c r="A6" s="87" t="s">
        <v>110</v>
      </c>
      <c r="B6" s="95"/>
    </row>
    <row r="7" spans="1:17" s="5" customFormat="1">
      <c r="A7" s="70" t="s">
        <v>82</v>
      </c>
      <c r="B7" s="97"/>
      <c r="C7" s="12"/>
    </row>
    <row r="8" spans="1:17" ht="60" customHeight="1">
      <c r="A8" s="93" t="s">
        <v>187</v>
      </c>
      <c r="B8" s="125"/>
      <c r="C8" s="28"/>
    </row>
    <row r="9" spans="1:17" s="5" customFormat="1" ht="43.5" customHeight="1">
      <c r="A9" s="93" t="s">
        <v>186</v>
      </c>
      <c r="B9" s="98"/>
      <c r="C9" s="28"/>
      <c r="D9" s="11"/>
      <c r="J9" s="1"/>
      <c r="K9" s="1"/>
      <c r="L9" s="1"/>
      <c r="M9" s="1"/>
    </row>
    <row r="10" spans="1:17" s="5" customFormat="1" ht="43.5" customHeight="1">
      <c r="A10" s="93" t="s">
        <v>199</v>
      </c>
      <c r="B10" s="98"/>
      <c r="C10" s="28"/>
      <c r="D10" s="11"/>
      <c r="J10" s="1"/>
      <c r="K10" s="1"/>
      <c r="L10" s="1"/>
      <c r="M10" s="1"/>
    </row>
    <row r="11" spans="1:17" s="5" customFormat="1" ht="15.75" customHeight="1">
      <c r="A11" s="93" t="s">
        <v>197</v>
      </c>
      <c r="B11" s="98"/>
      <c r="C11" s="28"/>
      <c r="D11" s="11"/>
      <c r="J11" s="1"/>
      <c r="K11" s="1"/>
      <c r="L11" s="1"/>
      <c r="M11" s="1"/>
    </row>
    <row r="12" spans="1:17" s="21" customFormat="1" ht="22.5" customHeight="1">
      <c r="A12" s="92" t="s">
        <v>69</v>
      </c>
      <c r="B12" s="92" t="s">
        <v>65</v>
      </c>
      <c r="C12" s="92" t="s">
        <v>156</v>
      </c>
    </row>
    <row r="13" spans="1:17" s="5" customFormat="1" ht="15.75" customHeight="1">
      <c r="A13" s="93" t="s">
        <v>142</v>
      </c>
      <c r="B13" s="131"/>
      <c r="C13" s="131"/>
      <c r="J13" s="1"/>
      <c r="K13" s="1"/>
      <c r="L13" s="1"/>
      <c r="M13" s="1"/>
    </row>
    <row r="14" spans="1:17" s="44" customFormat="1" ht="15.75" customHeight="1">
      <c r="A14" s="94" t="s">
        <v>157</v>
      </c>
      <c r="B14" s="131"/>
    </row>
    <row r="15" spans="1:17" s="5" customFormat="1" ht="132" customHeight="1">
      <c r="A15" s="185"/>
      <c r="B15" s="185"/>
      <c r="C15" s="113" t="s">
        <v>12</v>
      </c>
      <c r="D15" s="113" t="s">
        <v>13</v>
      </c>
      <c r="E15" s="113" t="s">
        <v>105</v>
      </c>
      <c r="F15" s="113" t="s">
        <v>19</v>
      </c>
      <c r="G15" s="114" t="s">
        <v>24</v>
      </c>
      <c r="H15" s="114" t="s">
        <v>106</v>
      </c>
      <c r="I15" s="114" t="s">
        <v>27</v>
      </c>
      <c r="J15" s="115" t="s">
        <v>28</v>
      </c>
      <c r="K15" s="115" t="s">
        <v>29</v>
      </c>
      <c r="L15" s="115" t="s">
        <v>30</v>
      </c>
      <c r="M15" s="115" t="s">
        <v>31</v>
      </c>
      <c r="N15" s="116" t="s">
        <v>15</v>
      </c>
      <c r="O15" s="116" t="s">
        <v>16</v>
      </c>
      <c r="P15" s="116" t="s">
        <v>17</v>
      </c>
      <c r="Q15" s="116" t="s">
        <v>18</v>
      </c>
    </row>
    <row r="16" spans="1:17" s="21" customFormat="1" ht="18">
      <c r="A16" s="99" t="s">
        <v>161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1:17" s="5" customFormat="1">
      <c r="A17" s="101" t="s">
        <v>165</v>
      </c>
      <c r="B17" s="87"/>
      <c r="C17" s="172"/>
      <c r="D17" s="176"/>
      <c r="E17" s="112">
        <f>HR!C32</f>
        <v>0</v>
      </c>
      <c r="F17" s="102"/>
      <c r="G17" s="103">
        <f>IF(D17="Beginner",1,IF(D17="Good",2,IF(D17="Strong",3,IF(D17="None",0,-1))))</f>
        <v>-1</v>
      </c>
      <c r="H17" s="103">
        <f>IF(E17="Beginner",1,IF(E17="Good",2,IF(E17="Strong",3,0)))</f>
        <v>0</v>
      </c>
      <c r="I17" s="103">
        <f t="shared" ref="I17:I19" si="0">IF(OR(ISBLANK(E17),E17=0), G17,H17)</f>
        <v>-1</v>
      </c>
      <c r="J17" s="104">
        <v>1</v>
      </c>
      <c r="K17" s="103">
        <v>1</v>
      </c>
      <c r="L17" s="103">
        <v>2</v>
      </c>
      <c r="M17" s="103">
        <v>3</v>
      </c>
      <c r="N17" s="105" t="str">
        <f t="shared" ref="N17" si="1">IF($I17&gt;=J17,"+",IF($I17=-1,"","-"))</f>
        <v/>
      </c>
      <c r="O17" s="105" t="str">
        <f t="shared" ref="O17:Q17" si="2">IF($I17&gt;=K17,"+",IF($I17=-1,"","-"))</f>
        <v/>
      </c>
      <c r="P17" s="105" t="str">
        <f t="shared" si="2"/>
        <v/>
      </c>
      <c r="Q17" s="105" t="str">
        <f t="shared" si="2"/>
        <v/>
      </c>
    </row>
    <row r="18" spans="1:17" s="5" customFormat="1">
      <c r="A18" s="101" t="s">
        <v>8</v>
      </c>
      <c r="B18" s="87"/>
      <c r="C18" s="172"/>
      <c r="D18" s="176"/>
      <c r="E18" s="112">
        <f>HR!C28</f>
        <v>0</v>
      </c>
      <c r="F18" s="102"/>
      <c r="G18" s="103">
        <f>IF(D18="Beginner",1,IF(D18="Good",2,IF(D18="Strong",3,IF(D18="None",0,-1))))</f>
        <v>-1</v>
      </c>
      <c r="H18" s="103">
        <f>IF(E18="Beginner",1,IF(E18="Good",2,IF(E18="Strong",3,0)))</f>
        <v>0</v>
      </c>
      <c r="I18" s="103">
        <f>IF(OR(ISBLANK(E18),E18=0), G18,H18)</f>
        <v>-1</v>
      </c>
      <c r="J18" s="104">
        <v>1</v>
      </c>
      <c r="K18" s="103">
        <v>2</v>
      </c>
      <c r="L18" s="103">
        <v>2</v>
      </c>
      <c r="M18" s="103">
        <v>3</v>
      </c>
      <c r="N18" s="105" t="str">
        <f t="shared" ref="N18:Q19" si="3">IF($I18&gt;=J18,"+",IF($I18=-1,"","-"))</f>
        <v/>
      </c>
      <c r="O18" s="105" t="str">
        <f t="shared" si="3"/>
        <v/>
      </c>
      <c r="P18" s="105" t="str">
        <f t="shared" si="3"/>
        <v/>
      </c>
      <c r="Q18" s="105" t="str">
        <f t="shared" si="3"/>
        <v/>
      </c>
    </row>
    <row r="19" spans="1:17" s="5" customFormat="1">
      <c r="A19" s="101" t="s">
        <v>166</v>
      </c>
      <c r="B19" s="87"/>
      <c r="C19" s="172"/>
      <c r="D19" s="176"/>
      <c r="E19" s="112">
        <f>HR!C29</f>
        <v>0</v>
      </c>
      <c r="F19" s="102"/>
      <c r="G19" s="103">
        <f>IF(D19="Beginner",1,IF(D19="Good",2,IF(D19="Strong",3,IF(D19="None",0,-1))))</f>
        <v>-1</v>
      </c>
      <c r="H19" s="103">
        <f>IF(E19="Beginner",1,IF(E19="Good",2,IF(E19="Strong",3,0)))</f>
        <v>0</v>
      </c>
      <c r="I19" s="103">
        <f t="shared" si="0"/>
        <v>-1</v>
      </c>
      <c r="J19" s="104"/>
      <c r="K19" s="103"/>
      <c r="L19" s="103">
        <v>1</v>
      </c>
      <c r="M19" s="103">
        <v>2</v>
      </c>
      <c r="N19" s="105" t="str">
        <f t="shared" si="3"/>
        <v/>
      </c>
      <c r="O19" s="105" t="str">
        <f t="shared" si="3"/>
        <v/>
      </c>
      <c r="P19" s="105" t="str">
        <f t="shared" si="3"/>
        <v/>
      </c>
      <c r="Q19" s="105" t="str">
        <f t="shared" si="3"/>
        <v/>
      </c>
    </row>
    <row r="20" spans="1:17" s="21" customFormat="1" ht="18">
      <c r="A20" s="99" t="s">
        <v>0</v>
      </c>
      <c r="B20" s="100"/>
      <c r="C20" s="174"/>
      <c r="D20" s="175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1:17" s="5" customFormat="1">
      <c r="A21" s="101" t="s">
        <v>21</v>
      </c>
      <c r="B21" s="87"/>
      <c r="C21" s="172"/>
      <c r="D21" s="176"/>
      <c r="E21" s="105"/>
      <c r="F21" s="102"/>
      <c r="G21" s="103">
        <f>IF(D21="Beginner",1,IF(D21="Good",2,IF(D21="Strong",3,IF(D21="None",0,-1))))</f>
        <v>-1</v>
      </c>
      <c r="H21" s="103">
        <f>IF(E21="Beginner",1,IF(E21="Good",2,IF(E21="Strong",3,0)))</f>
        <v>0</v>
      </c>
      <c r="I21" s="103">
        <f>IF(ISBLANK(E21), G21,H21)</f>
        <v>-1</v>
      </c>
      <c r="J21" s="104">
        <v>1</v>
      </c>
      <c r="K21" s="103">
        <v>2</v>
      </c>
      <c r="L21" s="103">
        <v>2</v>
      </c>
      <c r="M21" s="103">
        <v>3</v>
      </c>
      <c r="N21" s="105" t="str">
        <f t="shared" ref="N21:Q23" si="4">IF($I21&gt;=J21,"+",IF($I21=-1,"","-"))</f>
        <v/>
      </c>
      <c r="O21" s="105" t="str">
        <f t="shared" si="4"/>
        <v/>
      </c>
      <c r="P21" s="105" t="str">
        <f t="shared" si="4"/>
        <v/>
      </c>
      <c r="Q21" s="105" t="str">
        <f t="shared" si="4"/>
        <v/>
      </c>
    </row>
    <row r="22" spans="1:17" s="5" customFormat="1">
      <c r="A22" s="101" t="s">
        <v>193</v>
      </c>
      <c r="B22" s="87"/>
      <c r="C22" s="172"/>
      <c r="D22" s="176"/>
      <c r="E22" s="105"/>
      <c r="F22" s="102"/>
      <c r="G22" s="103">
        <f>IF(D22="Beginner",1,IF(D22="Good",2,IF(D22="Strong",3,IF(D22="None",0,-1))))</f>
        <v>-1</v>
      </c>
      <c r="H22" s="103">
        <f>IF(E22="Beginner",1,IF(E22="Good",2,IF(E22="Strong",3,0)))</f>
        <v>0</v>
      </c>
      <c r="I22" s="103">
        <f>IF(ISBLANK(E22), G22,H22)</f>
        <v>-1</v>
      </c>
      <c r="J22" s="104"/>
      <c r="K22" s="103">
        <v>1</v>
      </c>
      <c r="L22" s="103">
        <v>2</v>
      </c>
      <c r="M22" s="103">
        <v>3</v>
      </c>
      <c r="N22" s="105" t="str">
        <f t="shared" si="4"/>
        <v/>
      </c>
      <c r="O22" s="105" t="str">
        <f t="shared" si="4"/>
        <v/>
      </c>
      <c r="P22" s="105" t="str">
        <f t="shared" si="4"/>
        <v/>
      </c>
      <c r="Q22" s="105" t="str">
        <f t="shared" si="4"/>
        <v/>
      </c>
    </row>
    <row r="23" spans="1:17" s="5" customFormat="1">
      <c r="A23" s="101" t="s">
        <v>22</v>
      </c>
      <c r="B23" s="87"/>
      <c r="C23" s="172"/>
      <c r="D23" s="176"/>
      <c r="E23" s="105"/>
      <c r="F23" s="102"/>
      <c r="G23" s="103">
        <f>IF(D23="Beginner",1,IF(D23="Good",2,IF(D23="Strong",3,IF(D23="None",0,-1))))</f>
        <v>-1</v>
      </c>
      <c r="H23" s="103">
        <f>IF(E23="Beginner",1,IF(E23="Good",2,IF(E23="Strong",3,0)))</f>
        <v>0</v>
      </c>
      <c r="I23" s="103">
        <f>IF(ISBLANK(E23), G23,H23)</f>
        <v>-1</v>
      </c>
      <c r="J23" s="104"/>
      <c r="K23" s="103"/>
      <c r="L23" s="103">
        <v>1</v>
      </c>
      <c r="M23" s="103">
        <v>2</v>
      </c>
      <c r="N23" s="105" t="str">
        <f t="shared" si="4"/>
        <v/>
      </c>
      <c r="O23" s="105" t="str">
        <f t="shared" si="4"/>
        <v/>
      </c>
      <c r="P23" s="105" t="str">
        <f t="shared" si="4"/>
        <v/>
      </c>
      <c r="Q23" s="105" t="str">
        <f t="shared" si="4"/>
        <v/>
      </c>
    </row>
    <row r="24" spans="1:17" s="21" customFormat="1" ht="18">
      <c r="A24" s="99" t="s">
        <v>1</v>
      </c>
      <c r="B24" s="100"/>
      <c r="C24" s="174"/>
      <c r="D24" s="175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1:17" s="5" customFormat="1">
      <c r="A25" s="101" t="s">
        <v>14</v>
      </c>
      <c r="B25" s="87"/>
      <c r="C25" s="172"/>
      <c r="D25" s="176"/>
      <c r="E25" s="105"/>
      <c r="F25" s="102"/>
      <c r="G25" s="103">
        <f>IF(D25="Beginner",1,IF(D25="Good",2,IF(D25="Strong",3,IF(D25="None",0,-1))))</f>
        <v>-1</v>
      </c>
      <c r="H25" s="103">
        <f>IF(E25="Beginner",1,IF(E25="Good",2,IF(E25="Strong",3,0)))</f>
        <v>0</v>
      </c>
      <c r="I25" s="103">
        <f>IF(ISBLANK(E25), G25,H25)</f>
        <v>-1</v>
      </c>
      <c r="J25" s="104">
        <v>1</v>
      </c>
      <c r="K25" s="103">
        <v>2</v>
      </c>
      <c r="L25" s="103">
        <v>3</v>
      </c>
      <c r="M25" s="103">
        <v>3</v>
      </c>
      <c r="N25" s="105" t="str">
        <f t="shared" ref="N25:Q26" si="5">IF($I25&gt;=J25,"+",IF($I25=-1,"","-"))</f>
        <v/>
      </c>
      <c r="O25" s="105" t="str">
        <f t="shared" si="5"/>
        <v/>
      </c>
      <c r="P25" s="105" t="str">
        <f t="shared" si="5"/>
        <v/>
      </c>
      <c r="Q25" s="105" t="str">
        <f t="shared" si="5"/>
        <v/>
      </c>
    </row>
    <row r="26" spans="1:17" s="5" customFormat="1">
      <c r="A26" s="101" t="s">
        <v>7</v>
      </c>
      <c r="B26" s="87"/>
      <c r="C26" s="172"/>
      <c r="D26" s="176"/>
      <c r="E26" s="105"/>
      <c r="F26" s="102"/>
      <c r="G26" s="103">
        <f>IF(D26="Beginner",1,IF(D26="Good",2,IF(D26="Strong",3,IF(D26="None",0,-1))))</f>
        <v>-1</v>
      </c>
      <c r="H26" s="103">
        <f>IF(E26="Beginner",1,IF(E26="Good",2,IF(E26="Strong",3,0)))</f>
        <v>0</v>
      </c>
      <c r="I26" s="103">
        <f>IF(ISBLANK(E26), G26,H26)</f>
        <v>-1</v>
      </c>
      <c r="J26" s="104"/>
      <c r="K26" s="103">
        <v>1</v>
      </c>
      <c r="L26" s="103">
        <v>2</v>
      </c>
      <c r="M26" s="103">
        <v>3</v>
      </c>
      <c r="N26" s="105" t="str">
        <f t="shared" si="5"/>
        <v/>
      </c>
      <c r="O26" s="105" t="str">
        <f t="shared" si="5"/>
        <v/>
      </c>
      <c r="P26" s="105" t="str">
        <f t="shared" si="5"/>
        <v/>
      </c>
      <c r="Q26" s="105" t="str">
        <f t="shared" si="5"/>
        <v/>
      </c>
    </row>
    <row r="27" spans="1:17" s="21" customFormat="1" ht="18">
      <c r="A27" s="99" t="s">
        <v>4</v>
      </c>
      <c r="B27" s="100"/>
      <c r="C27" s="174"/>
      <c r="D27" s="175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1:17" s="5" customFormat="1">
      <c r="A28" s="101" t="s">
        <v>6</v>
      </c>
      <c r="B28" s="87"/>
      <c r="C28" s="172"/>
      <c r="D28" s="176"/>
      <c r="E28" s="105"/>
      <c r="F28" s="102"/>
      <c r="G28" s="103">
        <f>IF(D28="Beginner",1,IF(D28="Good",2,IF(D28="Strong",3,IF(D28="None",0,-1))))</f>
        <v>-1</v>
      </c>
      <c r="H28" s="103">
        <f>IF(E28="Beginner",1,IF(E28="Good",2,IF(E28="Strong",3,0)))</f>
        <v>0</v>
      </c>
      <c r="I28" s="103">
        <f>IF(ISBLANK(E28), G28,H28)</f>
        <v>-1</v>
      </c>
      <c r="J28" s="104">
        <v>1</v>
      </c>
      <c r="K28" s="103">
        <v>2</v>
      </c>
      <c r="L28" s="103">
        <v>2</v>
      </c>
      <c r="M28" s="103">
        <v>3</v>
      </c>
      <c r="N28" s="105" t="str">
        <f t="shared" ref="N28:Q29" si="6">IF($I28&gt;=J28,"+",IF($I28=-1,"","-"))</f>
        <v/>
      </c>
      <c r="O28" s="105" t="str">
        <f t="shared" si="6"/>
        <v/>
      </c>
      <c r="P28" s="105" t="str">
        <f t="shared" si="6"/>
        <v/>
      </c>
      <c r="Q28" s="105" t="str">
        <f t="shared" si="6"/>
        <v/>
      </c>
    </row>
    <row r="29" spans="1:17" s="5" customFormat="1">
      <c r="A29" s="101" t="s">
        <v>5</v>
      </c>
      <c r="B29" s="87"/>
      <c r="C29" s="172"/>
      <c r="D29" s="176"/>
      <c r="E29" s="105"/>
      <c r="F29" s="102"/>
      <c r="G29" s="103">
        <f>IF(D29="Beginner",1,IF(D29="Good",2,IF(D29="Strong",3,IF(D29="None",0,-1))))</f>
        <v>-1</v>
      </c>
      <c r="H29" s="103">
        <f>IF(E29="Beginner",1,IF(E29="Good",2,IF(E29="Strong",3,0)))</f>
        <v>0</v>
      </c>
      <c r="I29" s="103">
        <f>IF(ISBLANK(E29), G29,H29)</f>
        <v>-1</v>
      </c>
      <c r="J29" s="104"/>
      <c r="K29" s="103">
        <v>1</v>
      </c>
      <c r="L29" s="103">
        <v>2</v>
      </c>
      <c r="M29" s="103">
        <v>3</v>
      </c>
      <c r="N29" s="105" t="str">
        <f t="shared" si="6"/>
        <v/>
      </c>
      <c r="O29" s="105" t="str">
        <f t="shared" si="6"/>
        <v/>
      </c>
      <c r="P29" s="105" t="str">
        <f t="shared" si="6"/>
        <v/>
      </c>
      <c r="Q29" s="105" t="str">
        <f t="shared" si="6"/>
        <v/>
      </c>
    </row>
    <row r="30" spans="1:17" s="21" customFormat="1" ht="18">
      <c r="A30" s="99" t="s">
        <v>2</v>
      </c>
      <c r="B30" s="100"/>
      <c r="C30" s="174"/>
      <c r="D30" s="175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1:17" s="5" customFormat="1">
      <c r="A31" s="101" t="s">
        <v>11</v>
      </c>
      <c r="B31" s="87"/>
      <c r="C31" s="172"/>
      <c r="D31" s="176"/>
      <c r="E31" s="105"/>
      <c r="F31" s="102"/>
      <c r="G31" s="103">
        <f>IF(D31="Beginner",1,IF(D31="Good",2,IF(D31="Strong",3,IF(D31="None",0,-1))))</f>
        <v>-1</v>
      </c>
      <c r="H31" s="103">
        <f>IF(E31="Beginner",1,IF(E31="Good",2,IF(E31="Strong",3,0)))</f>
        <v>0</v>
      </c>
      <c r="I31" s="103">
        <f>IF(ISBLANK(E31), G31,H31)</f>
        <v>-1</v>
      </c>
      <c r="J31" s="104">
        <v>1</v>
      </c>
      <c r="K31" s="103">
        <v>2</v>
      </c>
      <c r="L31" s="103">
        <v>2</v>
      </c>
      <c r="M31" s="103">
        <v>2</v>
      </c>
      <c r="N31" s="105" t="str">
        <f t="shared" ref="N31:Q32" si="7">IF($I31&gt;=J31,"+",IF($I31=-1,"","-"))</f>
        <v/>
      </c>
      <c r="O31" s="105" t="str">
        <f t="shared" si="7"/>
        <v/>
      </c>
      <c r="P31" s="105" t="str">
        <f t="shared" si="7"/>
        <v/>
      </c>
      <c r="Q31" s="105" t="str">
        <f t="shared" si="7"/>
        <v/>
      </c>
    </row>
    <row r="32" spans="1:17" s="5" customFormat="1">
      <c r="A32" s="101" t="s">
        <v>3</v>
      </c>
      <c r="B32" s="87"/>
      <c r="C32" s="172"/>
      <c r="D32" s="176"/>
      <c r="E32" s="105"/>
      <c r="F32" s="102"/>
      <c r="G32" s="103">
        <f>IF(D32="Beginner",1,IF(D32="Good",2,IF(D32="Strong",3,IF(D32="None",0,-1))))</f>
        <v>-1</v>
      </c>
      <c r="H32" s="103">
        <f>IF(E32="Beginner",1,IF(E32="Good",2,IF(E32="Strong",3,0)))</f>
        <v>0</v>
      </c>
      <c r="I32" s="103">
        <f>IF(ISBLANK(E32), G32,H32)</f>
        <v>-1</v>
      </c>
      <c r="J32" s="104"/>
      <c r="K32" s="103">
        <v>1</v>
      </c>
      <c r="L32" s="103">
        <v>2</v>
      </c>
      <c r="M32" s="103">
        <v>3</v>
      </c>
      <c r="N32" s="105" t="str">
        <f t="shared" si="7"/>
        <v/>
      </c>
      <c r="O32" s="105" t="str">
        <f t="shared" si="7"/>
        <v/>
      </c>
      <c r="P32" s="105" t="str">
        <f t="shared" si="7"/>
        <v/>
      </c>
      <c r="Q32" s="105" t="str">
        <f t="shared" si="7"/>
        <v/>
      </c>
    </row>
    <row r="33" spans="1:17" s="21" customFormat="1" ht="18">
      <c r="A33" s="99" t="s">
        <v>10</v>
      </c>
      <c r="B33" s="100"/>
      <c r="C33" s="174"/>
      <c r="D33" s="175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1:17" s="5" customFormat="1">
      <c r="A34" s="101" t="s">
        <v>101</v>
      </c>
      <c r="B34" s="87"/>
      <c r="C34" s="172"/>
      <c r="D34" s="176"/>
      <c r="E34" s="105"/>
      <c r="F34" s="102"/>
      <c r="G34" s="103">
        <f>IF(D34="Beginner",1,IF(D34="Good",2,IF(D34="Strong",3,IF(D34="None",0,-1))))</f>
        <v>-1</v>
      </c>
      <c r="H34" s="103">
        <f>IF(E34="Beginner",1,IF(E34="Good",2,IF(E34="Strong",3,0)))</f>
        <v>0</v>
      </c>
      <c r="I34" s="103">
        <f>IF(ISBLANK(E34), G34,H34)</f>
        <v>-1</v>
      </c>
      <c r="J34" s="104"/>
      <c r="K34" s="103"/>
      <c r="L34" s="103">
        <v>1</v>
      </c>
      <c r="M34" s="103">
        <v>2</v>
      </c>
      <c r="N34" s="105" t="str">
        <f t="shared" ref="N34:Q36" si="8">IF($I34&gt;=J34,"+",IF($I34=-1,"","-"))</f>
        <v/>
      </c>
      <c r="O34" s="105" t="str">
        <f t="shared" si="8"/>
        <v/>
      </c>
      <c r="P34" s="105" t="str">
        <f t="shared" si="8"/>
        <v/>
      </c>
      <c r="Q34" s="105" t="str">
        <f t="shared" si="8"/>
        <v/>
      </c>
    </row>
    <row r="35" spans="1:17" s="5" customFormat="1">
      <c r="A35" s="101" t="s">
        <v>9</v>
      </c>
      <c r="B35" s="87"/>
      <c r="C35" s="172"/>
      <c r="D35" s="176"/>
      <c r="E35" s="105"/>
      <c r="F35" s="102"/>
      <c r="G35" s="103">
        <f>IF(D35="Beginner",1,IF(D35="Good",2,IF(D35="Strong",3,IF(D35="None",0,-1))))</f>
        <v>-1</v>
      </c>
      <c r="H35" s="103">
        <f>IF(E35="Beginner",1,IF(E35="Good",2,IF(E35="Strong",3,0)))</f>
        <v>0</v>
      </c>
      <c r="I35" s="103">
        <f>IF(ISBLANK(E35), G35,H35)</f>
        <v>-1</v>
      </c>
      <c r="J35" s="104"/>
      <c r="K35" s="103">
        <v>1</v>
      </c>
      <c r="L35" s="103">
        <v>2</v>
      </c>
      <c r="M35" s="103">
        <v>3</v>
      </c>
      <c r="N35" s="105" t="str">
        <f t="shared" si="8"/>
        <v/>
      </c>
      <c r="O35" s="105" t="str">
        <f t="shared" si="8"/>
        <v/>
      </c>
      <c r="P35" s="105" t="str">
        <f t="shared" si="8"/>
        <v/>
      </c>
      <c r="Q35" s="105" t="str">
        <f t="shared" si="8"/>
        <v/>
      </c>
    </row>
    <row r="36" spans="1:17" s="9" customFormat="1">
      <c r="A36" s="106" t="s">
        <v>20</v>
      </c>
      <c r="B36" s="107"/>
      <c r="C36" s="173"/>
      <c r="D36" s="177"/>
      <c r="E36" s="111"/>
      <c r="F36" s="108"/>
      <c r="G36" s="109">
        <f>IF(D36="Beginner",1,IF(D36="Good",2,IF(D36="Strong",3,IF(D36="None",0,-1))))</f>
        <v>-1</v>
      </c>
      <c r="H36" s="109">
        <f>IF(E36="Beginner",1,IF(E36="Good",2,IF(E36="Strong",3,0)))</f>
        <v>0</v>
      </c>
      <c r="I36" s="109">
        <f>IF(ISBLANK(E36), G36,H36)</f>
        <v>-1</v>
      </c>
      <c r="J36" s="110"/>
      <c r="K36" s="109"/>
      <c r="L36" s="109">
        <v>1</v>
      </c>
      <c r="M36" s="109">
        <v>2</v>
      </c>
      <c r="N36" s="111" t="str">
        <f t="shared" si="8"/>
        <v/>
      </c>
      <c r="O36" s="111" t="str">
        <f t="shared" si="8"/>
        <v/>
      </c>
      <c r="P36" s="111" t="str">
        <f t="shared" si="8"/>
        <v/>
      </c>
      <c r="Q36" s="111" t="str">
        <f t="shared" si="8"/>
        <v/>
      </c>
    </row>
    <row r="37" spans="1:17" s="5" customFormat="1">
      <c r="J37" s="6"/>
      <c r="K37" s="6"/>
      <c r="L37" s="6"/>
      <c r="M37" s="6"/>
    </row>
    <row r="38" spans="1:17" s="5" customFormat="1">
      <c r="J38" s="1"/>
      <c r="K38" s="1"/>
      <c r="L38" s="1"/>
      <c r="M38" s="1"/>
    </row>
  </sheetData>
  <mergeCells count="1">
    <mergeCell ref="A15:B15"/>
  </mergeCells>
  <conditionalFormatting sqref="N21:Q23 N25:Q26 N28:Q29 N31:Q36 N17:Q19">
    <cfRule type="cellIs" dxfId="1" priority="1" operator="equal">
      <formula>"-"</formula>
    </cfRule>
    <cfRule type="cellIs" dxfId="0" priority="2" operator="equal">
      <formula>"+"</formula>
    </cfRule>
  </conditionalFormatting>
  <dataValidations count="5">
    <dataValidation type="list" allowBlank="1" showInputMessage="1" showErrorMessage="1" sqref="C13">
      <formula1>Sublevel</formula1>
    </dataValidation>
    <dataValidation type="list" showInputMessage="1" showErrorMessage="1" sqref="D21:E23 D17:D19 D25:E26 D28:E29 D31:E32 D34:E36">
      <formula1>Grades</formula1>
    </dataValidation>
    <dataValidation showInputMessage="1" showErrorMessage="1" sqref="E17:E19"/>
    <dataValidation type="list" allowBlank="1" showInputMessage="1" showErrorMessage="1" sqref="B14">
      <formula1>Recommendation</formula1>
    </dataValidation>
    <dataValidation type="list" allowBlank="1" showInputMessage="1" showErrorMessage="1" sqref="B13">
      <formula1>Level</formula1>
    </dataValidation>
  </dataValidations>
  <pageMargins left="0.7" right="0.7" top="0.75" bottom="0.75" header="0.3" footer="0.3"/>
  <pageSetup scale="65" orientation="landscape" horizontalDpi="30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24"/>
  <sheetViews>
    <sheetView tabSelected="1" zoomScale="80" zoomScaleNormal="80" zoomScalePageLayoutView="80" workbookViewId="0">
      <selection activeCell="C35" sqref="C35"/>
    </sheetView>
  </sheetViews>
  <sheetFormatPr baseColWidth="10" defaultColWidth="8.83203125" defaultRowHeight="14" x14ac:dyDescent="0"/>
  <cols>
    <col min="1" max="1" width="24.5" style="5" customWidth="1"/>
    <col min="2" max="2" width="14.6640625" style="54" customWidth="1"/>
    <col min="3" max="3" width="14.6640625" style="5" customWidth="1"/>
    <col min="4" max="4" width="14.6640625" style="57" customWidth="1"/>
    <col min="5" max="5" width="14.6640625" style="54" customWidth="1"/>
    <col min="6" max="6" width="14.6640625" style="57" customWidth="1"/>
    <col min="7" max="11" width="14.6640625" style="5" customWidth="1"/>
    <col min="12" max="12" width="7.5" style="5" hidden="1" customWidth="1"/>
    <col min="13" max="14" width="7.5" style="15" hidden="1" customWidth="1"/>
    <col min="15" max="15" width="10.5" style="15" hidden="1" customWidth="1"/>
    <col min="16" max="16" width="3.6640625" style="14" hidden="1" customWidth="1"/>
    <col min="17" max="26" width="3.6640625" style="7" hidden="1" customWidth="1"/>
    <col min="27" max="27" width="3.83203125" style="14" hidden="1" customWidth="1"/>
    <col min="28" max="36" width="3.83203125" style="7" hidden="1" customWidth="1"/>
    <col min="37" max="37" width="13.1640625" style="7" customWidth="1"/>
    <col min="38" max="16384" width="8.83203125" style="5"/>
  </cols>
  <sheetData>
    <row r="1" spans="1:37" ht="37.5" customHeight="1">
      <c r="A1" s="124" t="s">
        <v>183</v>
      </c>
      <c r="B1" s="5"/>
      <c r="D1" s="5"/>
      <c r="E1" s="5"/>
      <c r="F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20" customFormat="1" ht="93" customHeight="1">
      <c r="A2" s="42" t="s">
        <v>72</v>
      </c>
      <c r="B2" s="37" t="s">
        <v>45</v>
      </c>
      <c r="C2" s="37" t="s">
        <v>33</v>
      </c>
      <c r="D2" s="37" t="s">
        <v>32</v>
      </c>
      <c r="E2" s="37" t="s">
        <v>52</v>
      </c>
      <c r="F2" s="37" t="s">
        <v>94</v>
      </c>
      <c r="G2" s="50" t="s">
        <v>93</v>
      </c>
      <c r="H2" s="37" t="s">
        <v>95</v>
      </c>
      <c r="I2" s="37" t="s">
        <v>35</v>
      </c>
      <c r="J2" s="37" t="s">
        <v>96</v>
      </c>
      <c r="K2" s="37" t="s">
        <v>34</v>
      </c>
      <c r="L2" s="23"/>
      <c r="M2" s="23"/>
      <c r="N2" s="23"/>
      <c r="O2" s="24" t="s">
        <v>100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7" s="10" customFormat="1" ht="18">
      <c r="A3" s="36" t="s">
        <v>91</v>
      </c>
      <c r="B3" s="38"/>
      <c r="C3" s="38"/>
      <c r="D3" s="38"/>
      <c r="E3" s="38"/>
      <c r="F3" s="38"/>
      <c r="G3" s="51"/>
      <c r="H3" s="38"/>
      <c r="I3" s="38"/>
      <c r="J3" s="38"/>
      <c r="K3" s="38"/>
      <c r="L3" s="15"/>
      <c r="M3" s="15"/>
      <c r="N3" s="15"/>
      <c r="O3" s="14" t="s">
        <v>100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</row>
    <row r="4" spans="1:37" ht="15">
      <c r="A4" s="27" t="s">
        <v>23</v>
      </c>
      <c r="B4" s="39">
        <f t="shared" ref="B4:K4" si="0">COUNTIF(AA12:AA116, 1)</f>
        <v>10</v>
      </c>
      <c r="C4" s="39">
        <f t="shared" si="0"/>
        <v>4</v>
      </c>
      <c r="D4" s="39">
        <f t="shared" si="0"/>
        <v>1</v>
      </c>
      <c r="E4" s="39">
        <f t="shared" si="0"/>
        <v>3</v>
      </c>
      <c r="F4" s="39">
        <f t="shared" si="0"/>
        <v>0</v>
      </c>
      <c r="G4" s="52">
        <f t="shared" si="0"/>
        <v>0</v>
      </c>
      <c r="H4" s="39">
        <f t="shared" si="0"/>
        <v>2</v>
      </c>
      <c r="I4" s="39">
        <f t="shared" si="0"/>
        <v>2</v>
      </c>
      <c r="J4" s="39">
        <f t="shared" si="0"/>
        <v>0</v>
      </c>
      <c r="K4" s="39">
        <f t="shared" si="0"/>
        <v>2</v>
      </c>
      <c r="L4" s="15"/>
      <c r="O4" s="14" t="s">
        <v>100</v>
      </c>
      <c r="P4" s="7"/>
      <c r="Z4" s="14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5"/>
    </row>
    <row r="5" spans="1:37" ht="15">
      <c r="A5" s="27" t="s">
        <v>174</v>
      </c>
      <c r="B5" s="39">
        <f t="shared" ref="B5:K5" si="1">COUNTIF(AA12:AA116, 2)</f>
        <v>5</v>
      </c>
      <c r="C5" s="39">
        <f t="shared" si="1"/>
        <v>0</v>
      </c>
      <c r="D5" s="39">
        <f t="shared" si="1"/>
        <v>0</v>
      </c>
      <c r="E5" s="39">
        <f t="shared" si="1"/>
        <v>0</v>
      </c>
      <c r="F5" s="39">
        <f t="shared" si="1"/>
        <v>0</v>
      </c>
      <c r="G5" s="52">
        <f t="shared" si="1"/>
        <v>0</v>
      </c>
      <c r="H5" s="39">
        <f t="shared" si="1"/>
        <v>0</v>
      </c>
      <c r="I5" s="39">
        <f t="shared" si="1"/>
        <v>0</v>
      </c>
      <c r="J5" s="39">
        <f t="shared" si="1"/>
        <v>0</v>
      </c>
      <c r="K5" s="39">
        <f t="shared" si="1"/>
        <v>2</v>
      </c>
      <c r="L5" s="15"/>
      <c r="O5" s="14" t="s">
        <v>100</v>
      </c>
      <c r="P5" s="7"/>
      <c r="Z5" s="14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5"/>
    </row>
    <row r="6" spans="1:37" ht="15">
      <c r="A6" s="27" t="s">
        <v>175</v>
      </c>
      <c r="B6" s="39">
        <f t="shared" ref="B6:K6" si="2">COUNTIF(AA12:AA116, 3)</f>
        <v>4</v>
      </c>
      <c r="C6" s="39">
        <f t="shared" si="2"/>
        <v>0</v>
      </c>
      <c r="D6" s="39">
        <f t="shared" si="2"/>
        <v>0</v>
      </c>
      <c r="E6" s="39">
        <f t="shared" si="2"/>
        <v>0</v>
      </c>
      <c r="F6" s="39">
        <f t="shared" si="2"/>
        <v>0</v>
      </c>
      <c r="G6" s="52">
        <f t="shared" si="2"/>
        <v>0</v>
      </c>
      <c r="H6" s="39">
        <f t="shared" si="2"/>
        <v>0</v>
      </c>
      <c r="I6" s="39">
        <f t="shared" si="2"/>
        <v>0</v>
      </c>
      <c r="J6" s="39">
        <f t="shared" si="2"/>
        <v>0</v>
      </c>
      <c r="K6" s="39">
        <f t="shared" si="2"/>
        <v>0</v>
      </c>
      <c r="L6" s="15"/>
      <c r="O6" s="14" t="s">
        <v>100</v>
      </c>
      <c r="P6" s="7"/>
      <c r="Z6" s="14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5"/>
    </row>
    <row r="7" spans="1:37" s="10" customFormat="1" ht="18">
      <c r="A7" s="36" t="s">
        <v>73</v>
      </c>
      <c r="B7" s="38"/>
      <c r="C7" s="38"/>
      <c r="D7" s="38"/>
      <c r="E7" s="38"/>
      <c r="F7" s="38"/>
      <c r="G7" s="51"/>
      <c r="H7" s="38"/>
      <c r="I7" s="38"/>
      <c r="J7" s="38"/>
      <c r="K7" s="38"/>
      <c r="L7" s="15"/>
      <c r="M7" s="17"/>
      <c r="N7" s="17"/>
      <c r="O7" s="14" t="s">
        <v>100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7" ht="30" customHeight="1">
      <c r="A8" s="43" t="s">
        <v>143</v>
      </c>
      <c r="B8" s="40"/>
      <c r="C8" s="40"/>
      <c r="D8" s="40"/>
      <c r="E8" s="40"/>
      <c r="F8" s="40"/>
      <c r="G8" s="53"/>
      <c r="H8" s="40"/>
      <c r="I8" s="40"/>
      <c r="J8" s="40"/>
      <c r="K8" s="40"/>
      <c r="L8" s="15"/>
      <c r="M8" s="17"/>
      <c r="N8" s="17"/>
      <c r="O8" s="14" t="s">
        <v>100</v>
      </c>
      <c r="P8" s="7"/>
      <c r="Z8" s="30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5"/>
    </row>
    <row r="9" spans="1:37" hidden="1">
      <c r="B9" s="41">
        <f>IF(B8="Beginner",1,IF(B8="Good",2,IF(B8="Strong",3,IF(B8="None",0,0))))</f>
        <v>0</v>
      </c>
      <c r="C9" s="41">
        <f t="shared" ref="C9:K9" si="3">IF(C8="Beginner",1,IF(C8="Good",2,IF(C8="Strong",3,IF(C8="None",0,0))))</f>
        <v>0</v>
      </c>
      <c r="D9" s="41">
        <f t="shared" si="3"/>
        <v>0</v>
      </c>
      <c r="E9" s="41">
        <f t="shared" si="3"/>
        <v>0</v>
      </c>
      <c r="F9" s="41">
        <f t="shared" si="3"/>
        <v>0</v>
      </c>
      <c r="G9" s="41">
        <f t="shared" si="3"/>
        <v>0</v>
      </c>
      <c r="H9" s="41">
        <f t="shared" si="3"/>
        <v>0</v>
      </c>
      <c r="I9" s="41">
        <f t="shared" si="3"/>
        <v>0</v>
      </c>
      <c r="J9" s="41">
        <f t="shared" si="3"/>
        <v>0</v>
      </c>
      <c r="K9" s="41">
        <f t="shared" si="3"/>
        <v>0</v>
      </c>
      <c r="L9" s="15"/>
      <c r="O9" s="14" t="s">
        <v>100</v>
      </c>
      <c r="P9" s="7"/>
      <c r="Z9" s="14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5"/>
    </row>
    <row r="10" spans="1:37" s="22" customFormat="1">
      <c r="L10" s="23"/>
      <c r="M10" s="23"/>
      <c r="N10" s="23"/>
      <c r="O10" s="24" t="s">
        <v>100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4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7" s="8" customFormat="1" ht="73.5" customHeight="1">
      <c r="A11" s="49" t="s">
        <v>53</v>
      </c>
      <c r="B11" s="117" t="s">
        <v>36</v>
      </c>
      <c r="C11" s="117" t="s">
        <v>13</v>
      </c>
      <c r="D11" s="117" t="s">
        <v>37</v>
      </c>
      <c r="E11" s="117" t="s">
        <v>19</v>
      </c>
      <c r="L11" s="58" t="s">
        <v>92</v>
      </c>
      <c r="M11" s="58" t="s">
        <v>176</v>
      </c>
      <c r="N11" s="58" t="s">
        <v>63</v>
      </c>
      <c r="O11" s="34"/>
      <c r="P11" s="59" t="s">
        <v>45</v>
      </c>
      <c r="Q11" s="59" t="s">
        <v>52</v>
      </c>
      <c r="R11" s="59" t="s">
        <v>94</v>
      </c>
      <c r="S11" s="59" t="s">
        <v>32</v>
      </c>
      <c r="T11" s="59" t="s">
        <v>93</v>
      </c>
      <c r="U11" s="59" t="s">
        <v>33</v>
      </c>
      <c r="V11" s="59" t="s">
        <v>34</v>
      </c>
      <c r="W11" s="59" t="s">
        <v>95</v>
      </c>
      <c r="X11" s="59" t="s">
        <v>96</v>
      </c>
      <c r="Y11" s="59" t="s">
        <v>35</v>
      </c>
      <c r="Z11" s="60"/>
      <c r="AA11" s="59" t="s">
        <v>45</v>
      </c>
      <c r="AB11" s="59" t="s">
        <v>33</v>
      </c>
      <c r="AC11" s="59" t="s">
        <v>32</v>
      </c>
      <c r="AD11" s="59" t="s">
        <v>52</v>
      </c>
      <c r="AE11" s="59" t="s">
        <v>94</v>
      </c>
      <c r="AF11" s="59" t="s">
        <v>93</v>
      </c>
      <c r="AG11" s="59" t="s">
        <v>95</v>
      </c>
      <c r="AH11" s="59" t="s">
        <v>35</v>
      </c>
      <c r="AI11" s="59" t="s">
        <v>96</v>
      </c>
      <c r="AJ11" s="59" t="s">
        <v>34</v>
      </c>
    </row>
    <row r="12" spans="1:37" s="22" customFormat="1">
      <c r="A12" s="22" t="s">
        <v>103</v>
      </c>
      <c r="L12" s="23"/>
      <c r="M12" s="23"/>
      <c r="N12" s="23"/>
      <c r="O12" s="24" t="s">
        <v>100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4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7">
      <c r="A13" s="133" t="s">
        <v>177</v>
      </c>
      <c r="B13" s="178" t="s">
        <v>288</v>
      </c>
      <c r="C13" s="178" t="s">
        <v>23</v>
      </c>
      <c r="D13" s="118"/>
      <c r="E13" s="119"/>
      <c r="F13" s="5"/>
      <c r="L13" s="15">
        <f t="shared" ref="L13:L30" si="4">IF(C13="Beginner",1,IF(C13="Good",2,IF(C13="Strong",3,IF(C13="None",0,0))))</f>
        <v>1</v>
      </c>
      <c r="M13" s="15">
        <f t="shared" ref="M13:M30" si="5">IF(D13="Beginner",1,IF(D13="Good",2,IF(D13="Strong",3,IF(D13="None",0,0))))</f>
        <v>0</v>
      </c>
      <c r="N13" s="15">
        <f t="shared" ref="N13:N30" si="6">IF(ISBLANK(D13), L13,M13)</f>
        <v>1</v>
      </c>
      <c r="O13" s="14"/>
      <c r="P13" s="7">
        <v>1</v>
      </c>
      <c r="Z13" s="14"/>
      <c r="AA13" s="31">
        <f t="shared" ref="AA13:AA30" si="7">$N13*P13</f>
        <v>1</v>
      </c>
      <c r="AB13" s="31">
        <f t="shared" ref="AB13:AB30" si="8">$N13*U13</f>
        <v>0</v>
      </c>
      <c r="AC13" s="31">
        <f t="shared" ref="AC13:AC30" si="9">$N13*S13</f>
        <v>0</v>
      </c>
      <c r="AD13" s="31">
        <f t="shared" ref="AD13:AD30" si="10">$N13*Q13</f>
        <v>0</v>
      </c>
      <c r="AE13" s="31">
        <f t="shared" ref="AE13:AE30" si="11">$N13*R13</f>
        <v>0</v>
      </c>
      <c r="AF13" s="31">
        <f t="shared" ref="AF13:AF30" si="12">$N13*T13</f>
        <v>0</v>
      </c>
      <c r="AG13" s="31">
        <f t="shared" ref="AG13:AG30" si="13">$N13*W13</f>
        <v>0</v>
      </c>
      <c r="AH13" s="31">
        <f t="shared" ref="AH13:AH30" si="14">$N13*Y13</f>
        <v>0</v>
      </c>
      <c r="AI13" s="31">
        <f t="shared" ref="AI13:AI30" si="15">$N13*X13</f>
        <v>0</v>
      </c>
      <c r="AJ13" s="31">
        <f t="shared" ref="AJ13:AJ30" si="16">$N13*V13</f>
        <v>0</v>
      </c>
      <c r="AK13" s="5"/>
    </row>
    <row r="14" spans="1:37">
      <c r="A14" s="134" t="s">
        <v>200</v>
      </c>
      <c r="B14" s="179" t="s">
        <v>288</v>
      </c>
      <c r="C14" s="179" t="s">
        <v>25</v>
      </c>
      <c r="D14" s="120"/>
      <c r="E14" s="121"/>
      <c r="F14" s="5"/>
      <c r="L14" s="15">
        <f t="shared" si="4"/>
        <v>0</v>
      </c>
      <c r="M14" s="15">
        <f t="shared" si="5"/>
        <v>0</v>
      </c>
      <c r="N14" s="15">
        <f t="shared" ref="N14" si="17">IF(ISBLANK(D14), L14,M14)</f>
        <v>0</v>
      </c>
      <c r="O14" s="14"/>
      <c r="P14" s="7">
        <v>1</v>
      </c>
      <c r="Z14" s="14"/>
      <c r="AA14" s="31">
        <f t="shared" si="7"/>
        <v>0</v>
      </c>
      <c r="AB14" s="31">
        <f t="shared" si="8"/>
        <v>0</v>
      </c>
      <c r="AC14" s="31">
        <f t="shared" si="9"/>
        <v>0</v>
      </c>
      <c r="AD14" s="31">
        <f t="shared" si="10"/>
        <v>0</v>
      </c>
      <c r="AE14" s="31">
        <f t="shared" si="11"/>
        <v>0</v>
      </c>
      <c r="AF14" s="31">
        <f t="shared" si="12"/>
        <v>0</v>
      </c>
      <c r="AG14" s="31">
        <f t="shared" si="13"/>
        <v>0</v>
      </c>
      <c r="AH14" s="31">
        <f t="shared" si="14"/>
        <v>0</v>
      </c>
      <c r="AI14" s="31">
        <f t="shared" si="15"/>
        <v>0</v>
      </c>
      <c r="AJ14" s="31">
        <f t="shared" si="16"/>
        <v>0</v>
      </c>
      <c r="AK14" s="5"/>
    </row>
    <row r="15" spans="1:37">
      <c r="A15" s="134" t="s">
        <v>201</v>
      </c>
      <c r="B15" s="179" t="s">
        <v>287</v>
      </c>
      <c r="C15" s="179" t="s">
        <v>175</v>
      </c>
      <c r="D15" s="120"/>
      <c r="E15" s="121"/>
      <c r="F15" s="5"/>
      <c r="L15" s="15">
        <f t="shared" ref="L15:L27" si="18">IF(C15="Beginner",1,IF(C15="Good",2,IF(C15="Strong",3,IF(C15="None",0,0))))</f>
        <v>3</v>
      </c>
      <c r="M15" s="15">
        <f t="shared" ref="M15:M27" si="19">IF(D15="Beginner",1,IF(D15="Good",2,IF(D15="Strong",3,IF(D15="None",0,0))))</f>
        <v>0</v>
      </c>
      <c r="N15" s="15">
        <f t="shared" ref="N15:N27" si="20">IF(ISBLANK(D15), L15,M15)</f>
        <v>3</v>
      </c>
      <c r="O15" s="14"/>
      <c r="P15" s="7">
        <v>1</v>
      </c>
      <c r="Z15" s="14"/>
      <c r="AA15" s="31">
        <f t="shared" si="7"/>
        <v>3</v>
      </c>
      <c r="AB15" s="31">
        <f t="shared" si="8"/>
        <v>0</v>
      </c>
      <c r="AC15" s="31">
        <f t="shared" si="9"/>
        <v>0</v>
      </c>
      <c r="AD15" s="31">
        <f t="shared" si="10"/>
        <v>0</v>
      </c>
      <c r="AE15" s="31">
        <f t="shared" si="11"/>
        <v>0</v>
      </c>
      <c r="AF15" s="31">
        <f t="shared" si="12"/>
        <v>0</v>
      </c>
      <c r="AG15" s="31">
        <f t="shared" si="13"/>
        <v>0</v>
      </c>
      <c r="AH15" s="31">
        <f t="shared" si="14"/>
        <v>0</v>
      </c>
      <c r="AI15" s="31">
        <f t="shared" si="15"/>
        <v>0</v>
      </c>
      <c r="AJ15" s="31">
        <f t="shared" si="16"/>
        <v>0</v>
      </c>
      <c r="AK15" s="5"/>
    </row>
    <row r="16" spans="1:37">
      <c r="A16" s="134" t="s">
        <v>38</v>
      </c>
      <c r="B16" s="179" t="s">
        <v>288</v>
      </c>
      <c r="C16" s="179" t="s">
        <v>25</v>
      </c>
      <c r="D16" s="120"/>
      <c r="E16" s="121"/>
      <c r="F16" s="5"/>
      <c r="L16" s="15">
        <f t="shared" si="18"/>
        <v>0</v>
      </c>
      <c r="M16" s="15">
        <f t="shared" si="19"/>
        <v>0</v>
      </c>
      <c r="N16" s="15">
        <f t="shared" si="20"/>
        <v>0</v>
      </c>
      <c r="O16" s="14"/>
      <c r="P16" s="7">
        <v>1</v>
      </c>
      <c r="U16" s="7">
        <v>1</v>
      </c>
      <c r="Y16" s="7">
        <v>1</v>
      </c>
      <c r="Z16" s="14"/>
      <c r="AA16" s="31">
        <f t="shared" si="7"/>
        <v>0</v>
      </c>
      <c r="AB16" s="31">
        <f t="shared" si="8"/>
        <v>0</v>
      </c>
      <c r="AC16" s="31">
        <f t="shared" si="9"/>
        <v>0</v>
      </c>
      <c r="AD16" s="31">
        <f t="shared" si="10"/>
        <v>0</v>
      </c>
      <c r="AE16" s="31">
        <f t="shared" si="11"/>
        <v>0</v>
      </c>
      <c r="AF16" s="31">
        <f t="shared" si="12"/>
        <v>0</v>
      </c>
      <c r="AG16" s="31">
        <f t="shared" si="13"/>
        <v>0</v>
      </c>
      <c r="AH16" s="31">
        <f t="shared" si="14"/>
        <v>0</v>
      </c>
      <c r="AI16" s="31">
        <f t="shared" si="15"/>
        <v>0</v>
      </c>
      <c r="AJ16" s="31">
        <f t="shared" si="16"/>
        <v>0</v>
      </c>
      <c r="AK16" s="5"/>
    </row>
    <row r="17" spans="1:37">
      <c r="A17" s="134" t="s">
        <v>39</v>
      </c>
      <c r="B17" s="179" t="s">
        <v>288</v>
      </c>
      <c r="C17" s="179" t="s">
        <v>25</v>
      </c>
      <c r="D17" s="120"/>
      <c r="E17" s="121"/>
      <c r="F17" s="5"/>
      <c r="L17" s="15">
        <f t="shared" si="18"/>
        <v>0</v>
      </c>
      <c r="M17" s="15">
        <f t="shared" si="19"/>
        <v>0</v>
      </c>
      <c r="N17" s="15">
        <f t="shared" si="20"/>
        <v>0</v>
      </c>
      <c r="O17" s="14"/>
      <c r="P17" s="7"/>
      <c r="S17" s="7">
        <v>1</v>
      </c>
      <c r="T17" s="7">
        <v>1</v>
      </c>
      <c r="Z17" s="14"/>
      <c r="AA17" s="31">
        <f t="shared" si="7"/>
        <v>0</v>
      </c>
      <c r="AB17" s="31">
        <f t="shared" si="8"/>
        <v>0</v>
      </c>
      <c r="AC17" s="31">
        <f t="shared" si="9"/>
        <v>0</v>
      </c>
      <c r="AD17" s="31">
        <f t="shared" si="10"/>
        <v>0</v>
      </c>
      <c r="AE17" s="31">
        <f t="shared" si="11"/>
        <v>0</v>
      </c>
      <c r="AF17" s="31">
        <f t="shared" si="12"/>
        <v>0</v>
      </c>
      <c r="AG17" s="31">
        <f t="shared" si="13"/>
        <v>0</v>
      </c>
      <c r="AH17" s="31">
        <f t="shared" si="14"/>
        <v>0</v>
      </c>
      <c r="AI17" s="31">
        <f t="shared" si="15"/>
        <v>0</v>
      </c>
      <c r="AJ17" s="31">
        <f t="shared" si="16"/>
        <v>0</v>
      </c>
      <c r="AK17" s="5"/>
    </row>
    <row r="18" spans="1:37">
      <c r="A18" s="134" t="s">
        <v>178</v>
      </c>
      <c r="B18" s="179" t="s">
        <v>288</v>
      </c>
      <c r="C18" s="179" t="s">
        <v>25</v>
      </c>
      <c r="D18" s="120"/>
      <c r="E18" s="121"/>
      <c r="F18" s="5"/>
      <c r="L18" s="15">
        <f t="shared" si="18"/>
        <v>0</v>
      </c>
      <c r="M18" s="15">
        <f t="shared" si="19"/>
        <v>0</v>
      </c>
      <c r="N18" s="15">
        <f t="shared" si="20"/>
        <v>0</v>
      </c>
      <c r="O18" s="14"/>
      <c r="P18" s="7"/>
      <c r="S18" s="7">
        <v>1</v>
      </c>
      <c r="Z18" s="14"/>
      <c r="AA18" s="31">
        <f t="shared" si="7"/>
        <v>0</v>
      </c>
      <c r="AB18" s="31">
        <f t="shared" si="8"/>
        <v>0</v>
      </c>
      <c r="AC18" s="31">
        <f t="shared" si="9"/>
        <v>0</v>
      </c>
      <c r="AD18" s="31">
        <f t="shared" si="10"/>
        <v>0</v>
      </c>
      <c r="AE18" s="31">
        <f t="shared" si="11"/>
        <v>0</v>
      </c>
      <c r="AF18" s="31">
        <f t="shared" si="12"/>
        <v>0</v>
      </c>
      <c r="AG18" s="31">
        <f t="shared" si="13"/>
        <v>0</v>
      </c>
      <c r="AH18" s="31">
        <f t="shared" si="14"/>
        <v>0</v>
      </c>
      <c r="AI18" s="31">
        <f t="shared" si="15"/>
        <v>0</v>
      </c>
      <c r="AJ18" s="31">
        <f t="shared" si="16"/>
        <v>0</v>
      </c>
      <c r="AK18" s="5"/>
    </row>
    <row r="19" spans="1:37">
      <c r="A19" s="134" t="s">
        <v>40</v>
      </c>
      <c r="B19" s="179" t="s">
        <v>288</v>
      </c>
      <c r="C19" s="179" t="s">
        <v>25</v>
      </c>
      <c r="D19" s="120"/>
      <c r="E19" s="121"/>
      <c r="F19" s="5"/>
      <c r="L19" s="15">
        <f t="shared" si="18"/>
        <v>0</v>
      </c>
      <c r="M19" s="15">
        <f t="shared" si="19"/>
        <v>0</v>
      </c>
      <c r="N19" s="15">
        <f t="shared" si="20"/>
        <v>0</v>
      </c>
      <c r="O19" s="14"/>
      <c r="P19" s="7"/>
      <c r="S19" s="7">
        <v>1</v>
      </c>
      <c r="T19" s="7">
        <v>1</v>
      </c>
      <c r="Z19" s="14"/>
      <c r="AA19" s="31">
        <f t="shared" si="7"/>
        <v>0</v>
      </c>
      <c r="AB19" s="31">
        <f t="shared" si="8"/>
        <v>0</v>
      </c>
      <c r="AC19" s="31">
        <f t="shared" si="9"/>
        <v>0</v>
      </c>
      <c r="AD19" s="31">
        <f t="shared" si="10"/>
        <v>0</v>
      </c>
      <c r="AE19" s="31">
        <f t="shared" si="11"/>
        <v>0</v>
      </c>
      <c r="AF19" s="31">
        <f t="shared" si="12"/>
        <v>0</v>
      </c>
      <c r="AG19" s="31">
        <f t="shared" si="13"/>
        <v>0</v>
      </c>
      <c r="AH19" s="31">
        <f t="shared" si="14"/>
        <v>0</v>
      </c>
      <c r="AI19" s="31">
        <f t="shared" si="15"/>
        <v>0</v>
      </c>
      <c r="AJ19" s="31">
        <f t="shared" si="16"/>
        <v>0</v>
      </c>
      <c r="AK19" s="5"/>
    </row>
    <row r="20" spans="1:37">
      <c r="A20" s="134" t="s">
        <v>99</v>
      </c>
      <c r="B20" s="179" t="s">
        <v>288</v>
      </c>
      <c r="C20" s="179" t="s">
        <v>25</v>
      </c>
      <c r="D20" s="120"/>
      <c r="E20" s="121"/>
      <c r="F20" s="5"/>
      <c r="L20" s="15">
        <f t="shared" si="18"/>
        <v>0</v>
      </c>
      <c r="M20" s="15">
        <f t="shared" si="19"/>
        <v>0</v>
      </c>
      <c r="N20" s="15">
        <f t="shared" si="20"/>
        <v>0</v>
      </c>
      <c r="O20" s="14"/>
      <c r="P20" s="7">
        <v>1</v>
      </c>
      <c r="S20" s="7">
        <v>1</v>
      </c>
      <c r="V20" s="7">
        <v>1</v>
      </c>
      <c r="Z20" s="14"/>
      <c r="AA20" s="31">
        <f t="shared" si="7"/>
        <v>0</v>
      </c>
      <c r="AB20" s="31">
        <f t="shared" si="8"/>
        <v>0</v>
      </c>
      <c r="AC20" s="31">
        <f t="shared" si="9"/>
        <v>0</v>
      </c>
      <c r="AD20" s="31">
        <f t="shared" si="10"/>
        <v>0</v>
      </c>
      <c r="AE20" s="31">
        <f t="shared" si="11"/>
        <v>0</v>
      </c>
      <c r="AF20" s="31">
        <f t="shared" si="12"/>
        <v>0</v>
      </c>
      <c r="AG20" s="31">
        <f t="shared" si="13"/>
        <v>0</v>
      </c>
      <c r="AH20" s="31">
        <f t="shared" si="14"/>
        <v>0</v>
      </c>
      <c r="AI20" s="31">
        <f t="shared" si="15"/>
        <v>0</v>
      </c>
      <c r="AJ20" s="31">
        <f t="shared" si="16"/>
        <v>0</v>
      </c>
      <c r="AK20" s="5"/>
    </row>
    <row r="21" spans="1:37">
      <c r="A21" s="134" t="s">
        <v>139</v>
      </c>
      <c r="B21" s="179" t="s">
        <v>288</v>
      </c>
      <c r="C21" s="179" t="s">
        <v>25</v>
      </c>
      <c r="D21" s="120"/>
      <c r="E21" s="121"/>
      <c r="F21" s="5"/>
      <c r="L21" s="15">
        <f t="shared" si="18"/>
        <v>0</v>
      </c>
      <c r="M21" s="15">
        <f t="shared" si="19"/>
        <v>0</v>
      </c>
      <c r="N21" s="15">
        <f t="shared" si="20"/>
        <v>0</v>
      </c>
      <c r="O21" s="14"/>
      <c r="P21" s="7"/>
      <c r="S21" s="7">
        <v>1</v>
      </c>
      <c r="Z21" s="14"/>
      <c r="AA21" s="31">
        <f t="shared" si="7"/>
        <v>0</v>
      </c>
      <c r="AB21" s="31">
        <f t="shared" si="8"/>
        <v>0</v>
      </c>
      <c r="AC21" s="31">
        <f t="shared" si="9"/>
        <v>0</v>
      </c>
      <c r="AD21" s="31">
        <f t="shared" si="10"/>
        <v>0</v>
      </c>
      <c r="AE21" s="31">
        <f t="shared" si="11"/>
        <v>0</v>
      </c>
      <c r="AF21" s="31">
        <f t="shared" si="12"/>
        <v>0</v>
      </c>
      <c r="AG21" s="31">
        <f t="shared" si="13"/>
        <v>0</v>
      </c>
      <c r="AH21" s="31">
        <f t="shared" si="14"/>
        <v>0</v>
      </c>
      <c r="AI21" s="31">
        <f t="shared" si="15"/>
        <v>0</v>
      </c>
      <c r="AJ21" s="31">
        <f t="shared" si="16"/>
        <v>0</v>
      </c>
      <c r="AK21" s="5"/>
    </row>
    <row r="22" spans="1:37">
      <c r="A22" s="134" t="s">
        <v>54</v>
      </c>
      <c r="B22" s="179" t="s">
        <v>288</v>
      </c>
      <c r="C22" s="179" t="s">
        <v>23</v>
      </c>
      <c r="D22" s="120"/>
      <c r="E22" s="121"/>
      <c r="F22" s="5"/>
      <c r="L22" s="15">
        <f t="shared" si="18"/>
        <v>1</v>
      </c>
      <c r="M22" s="15">
        <f t="shared" si="19"/>
        <v>0</v>
      </c>
      <c r="N22" s="15">
        <f t="shared" si="20"/>
        <v>1</v>
      </c>
      <c r="O22" s="14"/>
      <c r="P22" s="7">
        <v>1</v>
      </c>
      <c r="S22" s="7">
        <v>1</v>
      </c>
      <c r="V22" s="7">
        <v>1</v>
      </c>
      <c r="Z22" s="14"/>
      <c r="AA22" s="31">
        <f t="shared" ref="AA22:AA26" si="21">$N22*P22</f>
        <v>1</v>
      </c>
      <c r="AB22" s="31">
        <f t="shared" ref="AB22:AB26" si="22">$N22*U22</f>
        <v>0</v>
      </c>
      <c r="AC22" s="31">
        <f t="shared" ref="AC22:AC26" si="23">$N22*S22</f>
        <v>1</v>
      </c>
      <c r="AD22" s="31">
        <f t="shared" ref="AD22:AD26" si="24">$N22*Q22</f>
        <v>0</v>
      </c>
      <c r="AE22" s="31">
        <f t="shared" ref="AE22:AE26" si="25">$N22*R22</f>
        <v>0</v>
      </c>
      <c r="AF22" s="31">
        <f t="shared" ref="AF22:AF26" si="26">$N22*T22</f>
        <v>0</v>
      </c>
      <c r="AG22" s="31">
        <f t="shared" ref="AG22:AG26" si="27">$N22*W22</f>
        <v>0</v>
      </c>
      <c r="AH22" s="31">
        <f t="shared" ref="AH22:AH26" si="28">$N22*Y22</f>
        <v>0</v>
      </c>
      <c r="AI22" s="31">
        <f t="shared" ref="AI22:AI26" si="29">$N22*X22</f>
        <v>0</v>
      </c>
      <c r="AJ22" s="31">
        <f t="shared" ref="AJ22:AJ26" si="30">$N22*V22</f>
        <v>1</v>
      </c>
      <c r="AK22" s="5"/>
    </row>
    <row r="23" spans="1:37">
      <c r="A23" s="134" t="s">
        <v>55</v>
      </c>
      <c r="B23" s="179" t="s">
        <v>288</v>
      </c>
      <c r="C23" s="179" t="s">
        <v>25</v>
      </c>
      <c r="D23" s="120"/>
      <c r="E23" s="121"/>
      <c r="F23" s="5"/>
      <c r="L23" s="15">
        <f t="shared" si="18"/>
        <v>0</v>
      </c>
      <c r="M23" s="15">
        <f t="shared" si="19"/>
        <v>0</v>
      </c>
      <c r="N23" s="15">
        <f t="shared" si="20"/>
        <v>0</v>
      </c>
      <c r="O23" s="14"/>
      <c r="P23" s="7">
        <v>1</v>
      </c>
      <c r="S23" s="7">
        <v>1</v>
      </c>
      <c r="V23" s="7">
        <v>1</v>
      </c>
      <c r="Z23" s="14"/>
      <c r="AA23" s="31">
        <f t="shared" si="21"/>
        <v>0</v>
      </c>
      <c r="AB23" s="31">
        <f t="shared" si="22"/>
        <v>0</v>
      </c>
      <c r="AC23" s="31">
        <f t="shared" si="23"/>
        <v>0</v>
      </c>
      <c r="AD23" s="31">
        <f t="shared" si="24"/>
        <v>0</v>
      </c>
      <c r="AE23" s="31">
        <f t="shared" si="25"/>
        <v>0</v>
      </c>
      <c r="AF23" s="31">
        <f t="shared" si="26"/>
        <v>0</v>
      </c>
      <c r="AG23" s="31">
        <f t="shared" si="27"/>
        <v>0</v>
      </c>
      <c r="AH23" s="31">
        <f t="shared" si="28"/>
        <v>0</v>
      </c>
      <c r="AI23" s="31">
        <f t="shared" si="29"/>
        <v>0</v>
      </c>
      <c r="AJ23" s="31">
        <f t="shared" si="30"/>
        <v>0</v>
      </c>
      <c r="AK23" s="5"/>
    </row>
    <row r="24" spans="1:37">
      <c r="A24" s="134" t="s">
        <v>179</v>
      </c>
      <c r="B24" s="179" t="s">
        <v>288</v>
      </c>
      <c r="C24" s="179" t="s">
        <v>23</v>
      </c>
      <c r="D24" s="120"/>
      <c r="E24" s="121"/>
      <c r="F24" s="5"/>
      <c r="L24" s="15">
        <f t="shared" si="18"/>
        <v>1</v>
      </c>
      <c r="M24" s="15">
        <f t="shared" si="19"/>
        <v>0</v>
      </c>
      <c r="N24" s="15">
        <f t="shared" si="20"/>
        <v>1</v>
      </c>
      <c r="O24" s="14"/>
      <c r="P24" s="7"/>
      <c r="Q24" s="7">
        <v>1</v>
      </c>
      <c r="Z24" s="14"/>
      <c r="AA24" s="31">
        <f t="shared" si="21"/>
        <v>0</v>
      </c>
      <c r="AB24" s="31">
        <f t="shared" si="22"/>
        <v>0</v>
      </c>
      <c r="AC24" s="31">
        <f t="shared" si="23"/>
        <v>0</v>
      </c>
      <c r="AD24" s="31">
        <f t="shared" si="24"/>
        <v>1</v>
      </c>
      <c r="AE24" s="31">
        <f t="shared" si="25"/>
        <v>0</v>
      </c>
      <c r="AF24" s="31">
        <f t="shared" si="26"/>
        <v>0</v>
      </c>
      <c r="AG24" s="31">
        <f t="shared" si="27"/>
        <v>0</v>
      </c>
      <c r="AH24" s="31">
        <f t="shared" si="28"/>
        <v>0</v>
      </c>
      <c r="AI24" s="31">
        <f t="shared" si="29"/>
        <v>0</v>
      </c>
      <c r="AJ24" s="31">
        <f t="shared" si="30"/>
        <v>0</v>
      </c>
      <c r="AK24" s="5"/>
    </row>
    <row r="25" spans="1:37">
      <c r="A25" s="134" t="s">
        <v>202</v>
      </c>
      <c r="B25" s="179" t="s">
        <v>288</v>
      </c>
      <c r="C25" s="179" t="s">
        <v>174</v>
      </c>
      <c r="D25" s="120"/>
      <c r="E25" s="121"/>
      <c r="F25" s="5"/>
      <c r="L25" s="15">
        <f t="shared" si="18"/>
        <v>2</v>
      </c>
      <c r="M25" s="15">
        <f t="shared" si="19"/>
        <v>0</v>
      </c>
      <c r="N25" s="15">
        <f t="shared" si="20"/>
        <v>2</v>
      </c>
      <c r="O25" s="14"/>
      <c r="P25" s="7"/>
      <c r="V25" s="7">
        <v>1</v>
      </c>
      <c r="Z25" s="14"/>
      <c r="AA25" s="31">
        <f t="shared" si="21"/>
        <v>0</v>
      </c>
      <c r="AB25" s="31">
        <f t="shared" si="22"/>
        <v>0</v>
      </c>
      <c r="AC25" s="31">
        <f t="shared" si="23"/>
        <v>0</v>
      </c>
      <c r="AD25" s="31">
        <f t="shared" si="24"/>
        <v>0</v>
      </c>
      <c r="AE25" s="31">
        <f t="shared" si="25"/>
        <v>0</v>
      </c>
      <c r="AF25" s="31">
        <f t="shared" si="26"/>
        <v>0</v>
      </c>
      <c r="AG25" s="31">
        <f t="shared" si="27"/>
        <v>0</v>
      </c>
      <c r="AH25" s="31">
        <f t="shared" si="28"/>
        <v>0</v>
      </c>
      <c r="AI25" s="31">
        <f t="shared" si="29"/>
        <v>0</v>
      </c>
      <c r="AJ25" s="31">
        <f t="shared" si="30"/>
        <v>2</v>
      </c>
      <c r="AK25" s="5"/>
    </row>
    <row r="26" spans="1:37">
      <c r="A26" s="134" t="s">
        <v>203</v>
      </c>
      <c r="B26" s="179" t="s">
        <v>288</v>
      </c>
      <c r="C26" s="179" t="s">
        <v>25</v>
      </c>
      <c r="D26" s="120"/>
      <c r="E26" s="121"/>
      <c r="F26" s="5"/>
      <c r="L26" s="15">
        <f t="shared" si="18"/>
        <v>0</v>
      </c>
      <c r="M26" s="15">
        <f t="shared" si="19"/>
        <v>0</v>
      </c>
      <c r="N26" s="15">
        <f t="shared" si="20"/>
        <v>0</v>
      </c>
      <c r="O26" s="14"/>
      <c r="P26" s="7"/>
      <c r="T26" s="7">
        <v>1</v>
      </c>
      <c r="Z26" s="14"/>
      <c r="AA26" s="31">
        <f t="shared" si="21"/>
        <v>0</v>
      </c>
      <c r="AB26" s="31">
        <f t="shared" si="22"/>
        <v>0</v>
      </c>
      <c r="AC26" s="31">
        <f t="shared" si="23"/>
        <v>0</v>
      </c>
      <c r="AD26" s="31">
        <f t="shared" si="24"/>
        <v>0</v>
      </c>
      <c r="AE26" s="31">
        <f t="shared" si="25"/>
        <v>0</v>
      </c>
      <c r="AF26" s="31">
        <f t="shared" si="26"/>
        <v>0</v>
      </c>
      <c r="AG26" s="31">
        <f t="shared" si="27"/>
        <v>0</v>
      </c>
      <c r="AH26" s="31">
        <f t="shared" si="28"/>
        <v>0</v>
      </c>
      <c r="AI26" s="31">
        <f t="shared" si="29"/>
        <v>0</v>
      </c>
      <c r="AJ26" s="31">
        <f t="shared" si="30"/>
        <v>0</v>
      </c>
      <c r="AK26" s="5"/>
    </row>
    <row r="27" spans="1:37">
      <c r="A27" s="134" t="s">
        <v>212</v>
      </c>
      <c r="B27" s="179" t="s">
        <v>288</v>
      </c>
      <c r="C27" s="179" t="s">
        <v>25</v>
      </c>
      <c r="D27" s="120"/>
      <c r="E27" s="121"/>
      <c r="F27" s="5"/>
      <c r="L27" s="15">
        <f t="shared" si="18"/>
        <v>0</v>
      </c>
      <c r="M27" s="15">
        <f t="shared" si="19"/>
        <v>0</v>
      </c>
      <c r="N27" s="15">
        <f t="shared" si="20"/>
        <v>0</v>
      </c>
      <c r="O27" s="14"/>
      <c r="P27" s="7"/>
      <c r="S27" s="7">
        <v>1</v>
      </c>
      <c r="Z27" s="14"/>
      <c r="AA27" s="31">
        <f t="shared" si="7"/>
        <v>0</v>
      </c>
      <c r="AB27" s="31">
        <f t="shared" si="8"/>
        <v>0</v>
      </c>
      <c r="AC27" s="31">
        <f t="shared" si="9"/>
        <v>0</v>
      </c>
      <c r="AD27" s="31">
        <f t="shared" si="10"/>
        <v>0</v>
      </c>
      <c r="AE27" s="31">
        <f t="shared" si="11"/>
        <v>0</v>
      </c>
      <c r="AF27" s="31">
        <f t="shared" si="12"/>
        <v>0</v>
      </c>
      <c r="AG27" s="31">
        <f t="shared" si="13"/>
        <v>0</v>
      </c>
      <c r="AH27" s="31">
        <f t="shared" si="14"/>
        <v>0</v>
      </c>
      <c r="AI27" s="31">
        <f t="shared" si="15"/>
        <v>0</v>
      </c>
      <c r="AJ27" s="31">
        <f t="shared" si="16"/>
        <v>0</v>
      </c>
      <c r="AK27" s="5"/>
    </row>
    <row r="28" spans="1:37">
      <c r="A28" s="134" t="s">
        <v>213</v>
      </c>
      <c r="B28" s="179" t="s">
        <v>288</v>
      </c>
      <c r="C28" s="179" t="s">
        <v>25</v>
      </c>
      <c r="D28" s="120"/>
      <c r="E28" s="121"/>
      <c r="F28" s="5"/>
      <c r="L28" s="15">
        <f t="shared" si="4"/>
        <v>0</v>
      </c>
      <c r="M28" s="15">
        <f t="shared" si="5"/>
        <v>0</v>
      </c>
      <c r="N28" s="15">
        <f t="shared" si="6"/>
        <v>0</v>
      </c>
      <c r="O28" s="14"/>
      <c r="P28" s="7"/>
      <c r="Z28" s="14"/>
      <c r="AA28" s="31">
        <f t="shared" si="7"/>
        <v>0</v>
      </c>
      <c r="AB28" s="31">
        <f t="shared" si="8"/>
        <v>0</v>
      </c>
      <c r="AC28" s="31">
        <f t="shared" si="9"/>
        <v>0</v>
      </c>
      <c r="AD28" s="31">
        <f t="shared" si="10"/>
        <v>0</v>
      </c>
      <c r="AE28" s="31">
        <f t="shared" si="11"/>
        <v>0</v>
      </c>
      <c r="AF28" s="31">
        <f t="shared" si="12"/>
        <v>0</v>
      </c>
      <c r="AG28" s="31">
        <f t="shared" si="13"/>
        <v>0</v>
      </c>
      <c r="AH28" s="31">
        <f t="shared" si="14"/>
        <v>0</v>
      </c>
      <c r="AI28" s="31">
        <f t="shared" si="15"/>
        <v>0</v>
      </c>
      <c r="AJ28" s="31">
        <f t="shared" si="16"/>
        <v>0</v>
      </c>
      <c r="AK28" s="5"/>
    </row>
    <row r="29" spans="1:37">
      <c r="A29" s="134" t="s">
        <v>214</v>
      </c>
      <c r="B29" s="179" t="s">
        <v>287</v>
      </c>
      <c r="C29" s="179" t="s">
        <v>23</v>
      </c>
      <c r="D29" s="120"/>
      <c r="E29" s="121"/>
      <c r="F29" s="5"/>
      <c r="L29" s="15">
        <f t="shared" si="4"/>
        <v>1</v>
      </c>
      <c r="M29" s="15">
        <f t="shared" si="5"/>
        <v>0</v>
      </c>
      <c r="N29" s="15">
        <f t="shared" si="6"/>
        <v>1</v>
      </c>
      <c r="O29" s="14"/>
      <c r="P29" s="7"/>
      <c r="Z29" s="14"/>
      <c r="AA29" s="31">
        <f t="shared" si="7"/>
        <v>0</v>
      </c>
      <c r="AB29" s="31">
        <f t="shared" si="8"/>
        <v>0</v>
      </c>
      <c r="AC29" s="31">
        <f t="shared" si="9"/>
        <v>0</v>
      </c>
      <c r="AD29" s="31">
        <f t="shared" si="10"/>
        <v>0</v>
      </c>
      <c r="AE29" s="31">
        <f t="shared" si="11"/>
        <v>0</v>
      </c>
      <c r="AF29" s="31">
        <f t="shared" si="12"/>
        <v>0</v>
      </c>
      <c r="AG29" s="31">
        <f t="shared" si="13"/>
        <v>0</v>
      </c>
      <c r="AH29" s="31">
        <f t="shared" si="14"/>
        <v>0</v>
      </c>
      <c r="AI29" s="31">
        <f t="shared" si="15"/>
        <v>0</v>
      </c>
      <c r="AJ29" s="31">
        <f t="shared" si="16"/>
        <v>0</v>
      </c>
      <c r="AK29" s="5"/>
    </row>
    <row r="30" spans="1:37">
      <c r="A30" s="134"/>
      <c r="B30" s="179"/>
      <c r="C30" s="179"/>
      <c r="D30" s="122"/>
      <c r="E30" s="123"/>
      <c r="F30" s="5"/>
      <c r="L30" s="15">
        <f t="shared" si="4"/>
        <v>0</v>
      </c>
      <c r="M30" s="15">
        <f t="shared" si="5"/>
        <v>0</v>
      </c>
      <c r="N30" s="15">
        <f t="shared" si="6"/>
        <v>0</v>
      </c>
      <c r="O30" s="14"/>
      <c r="P30" s="7"/>
      <c r="Z30" s="14"/>
      <c r="AA30" s="31">
        <f t="shared" si="7"/>
        <v>0</v>
      </c>
      <c r="AB30" s="31">
        <f t="shared" si="8"/>
        <v>0</v>
      </c>
      <c r="AC30" s="31">
        <f t="shared" si="9"/>
        <v>0</v>
      </c>
      <c r="AD30" s="31">
        <f t="shared" si="10"/>
        <v>0</v>
      </c>
      <c r="AE30" s="31">
        <f t="shared" si="11"/>
        <v>0</v>
      </c>
      <c r="AF30" s="31">
        <f t="shared" si="12"/>
        <v>0</v>
      </c>
      <c r="AG30" s="31">
        <f t="shared" si="13"/>
        <v>0</v>
      </c>
      <c r="AH30" s="31">
        <f t="shared" si="14"/>
        <v>0</v>
      </c>
      <c r="AI30" s="31">
        <f t="shared" si="15"/>
        <v>0</v>
      </c>
      <c r="AJ30" s="31">
        <f t="shared" si="16"/>
        <v>0</v>
      </c>
      <c r="AK30" s="5"/>
    </row>
    <row r="31" spans="1:37" s="22" customFormat="1">
      <c r="A31" s="135" t="s">
        <v>104</v>
      </c>
      <c r="B31" s="180"/>
      <c r="C31" s="181"/>
      <c r="L31" s="23"/>
      <c r="M31" s="23"/>
      <c r="N31" s="23"/>
      <c r="O31" s="24" t="s">
        <v>100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4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7">
      <c r="A32" s="134" t="s">
        <v>140</v>
      </c>
      <c r="B32" s="179" t="s">
        <v>287</v>
      </c>
      <c r="C32" s="182" t="s">
        <v>175</v>
      </c>
      <c r="D32" s="118"/>
      <c r="E32" s="119"/>
      <c r="F32" s="5"/>
      <c r="L32" s="15">
        <f t="shared" ref="L32:L49" si="31">IF(C32="Beginner",1,IF(C32="Good",2,IF(C32="Strong",3,IF(C32="None",0,0))))</f>
        <v>3</v>
      </c>
      <c r="M32" s="15">
        <f t="shared" ref="M32:M49" si="32">IF(D32="Beginner",1,IF(D32="Good",2,IF(D32="Strong",3,IF(D32="None",0,0))))</f>
        <v>0</v>
      </c>
      <c r="N32" s="15">
        <f t="shared" ref="N32" si="33">IF(ISBLANK(D32), L32,M32)</f>
        <v>3</v>
      </c>
      <c r="O32" s="14"/>
      <c r="P32" s="7">
        <v>1</v>
      </c>
      <c r="Z32" s="14"/>
      <c r="AA32" s="31">
        <f t="shared" ref="AA32" si="34">$N32*P32</f>
        <v>3</v>
      </c>
      <c r="AB32" s="31">
        <f t="shared" ref="AB32" si="35">$N32*U32</f>
        <v>0</v>
      </c>
      <c r="AC32" s="31">
        <f t="shared" ref="AC32" si="36">$N32*S32</f>
        <v>0</v>
      </c>
      <c r="AD32" s="31">
        <f t="shared" ref="AD32" si="37">$N32*Q32</f>
        <v>0</v>
      </c>
      <c r="AE32" s="31">
        <f t="shared" ref="AE32" si="38">$N32*R32</f>
        <v>0</v>
      </c>
      <c r="AF32" s="31">
        <f t="shared" ref="AF32" si="39">$N32*T32</f>
        <v>0</v>
      </c>
      <c r="AG32" s="31">
        <f t="shared" ref="AG32" si="40">$N32*W32</f>
        <v>0</v>
      </c>
      <c r="AH32" s="31">
        <f t="shared" ref="AH32" si="41">$N32*Y32</f>
        <v>0</v>
      </c>
      <c r="AI32" s="31">
        <f t="shared" ref="AI32" si="42">$N32*X32</f>
        <v>0</v>
      </c>
      <c r="AJ32" s="31">
        <f t="shared" ref="AJ32" si="43">$N32*V32</f>
        <v>0</v>
      </c>
      <c r="AK32" s="5"/>
    </row>
    <row r="33" spans="1:37">
      <c r="A33" s="134" t="s">
        <v>137</v>
      </c>
      <c r="B33" s="179" t="s">
        <v>287</v>
      </c>
      <c r="C33" s="182" t="s">
        <v>175</v>
      </c>
      <c r="D33" s="120"/>
      <c r="E33" s="121"/>
      <c r="F33" s="5"/>
      <c r="L33" s="15">
        <f t="shared" si="31"/>
        <v>3</v>
      </c>
      <c r="M33" s="15">
        <f t="shared" si="32"/>
        <v>0</v>
      </c>
      <c r="N33" s="15">
        <f t="shared" ref="N33:N49" si="44">IF(ISBLANK(D33), L33,M33)</f>
        <v>3</v>
      </c>
      <c r="O33" s="14"/>
      <c r="P33" s="7">
        <v>1</v>
      </c>
      <c r="Z33" s="14"/>
      <c r="AA33" s="31">
        <f t="shared" ref="AA33:AA49" si="45">$N33*P33</f>
        <v>3</v>
      </c>
      <c r="AB33" s="31">
        <f t="shared" ref="AB33:AB49" si="46">$N33*U33</f>
        <v>0</v>
      </c>
      <c r="AC33" s="31">
        <f t="shared" ref="AC33:AC49" si="47">$N33*S33</f>
        <v>0</v>
      </c>
      <c r="AD33" s="31">
        <f t="shared" ref="AD33:AD49" si="48">$N33*Q33</f>
        <v>0</v>
      </c>
      <c r="AE33" s="31">
        <f t="shared" ref="AE33:AE49" si="49">$N33*R33</f>
        <v>0</v>
      </c>
      <c r="AF33" s="31">
        <f t="shared" ref="AF33:AF49" si="50">$N33*T33</f>
        <v>0</v>
      </c>
      <c r="AG33" s="31">
        <f t="shared" ref="AG33:AG49" si="51">$N33*W33</f>
        <v>0</v>
      </c>
      <c r="AH33" s="31">
        <f t="shared" ref="AH33:AH49" si="52">$N33*Y33</f>
        <v>0</v>
      </c>
      <c r="AI33" s="31">
        <f t="shared" ref="AI33:AI49" si="53">$N33*X33</f>
        <v>0</v>
      </c>
      <c r="AJ33" s="31">
        <f t="shared" ref="AJ33:AJ49" si="54">$N33*V33</f>
        <v>0</v>
      </c>
      <c r="AK33" s="5"/>
    </row>
    <row r="34" spans="1:37">
      <c r="A34" s="134" t="s">
        <v>204</v>
      </c>
      <c r="B34" s="179" t="s">
        <v>288</v>
      </c>
      <c r="C34" s="182" t="s">
        <v>23</v>
      </c>
      <c r="D34" s="120"/>
      <c r="E34" s="121"/>
      <c r="F34" s="5"/>
      <c r="L34" s="15">
        <f t="shared" si="31"/>
        <v>1</v>
      </c>
      <c r="M34" s="15">
        <f t="shared" si="32"/>
        <v>0</v>
      </c>
      <c r="N34" s="15">
        <f t="shared" si="44"/>
        <v>1</v>
      </c>
      <c r="O34" s="14"/>
      <c r="P34" s="7">
        <v>1</v>
      </c>
      <c r="Z34" s="14"/>
      <c r="AA34" s="31">
        <f t="shared" si="45"/>
        <v>1</v>
      </c>
      <c r="AB34" s="31">
        <f t="shared" si="46"/>
        <v>0</v>
      </c>
      <c r="AC34" s="31">
        <f t="shared" si="47"/>
        <v>0</v>
      </c>
      <c r="AD34" s="31">
        <f t="shared" si="48"/>
        <v>0</v>
      </c>
      <c r="AE34" s="31">
        <f t="shared" si="49"/>
        <v>0</v>
      </c>
      <c r="AF34" s="31">
        <f t="shared" si="50"/>
        <v>0</v>
      </c>
      <c r="AG34" s="31">
        <f t="shared" si="51"/>
        <v>0</v>
      </c>
      <c r="AH34" s="31">
        <f t="shared" si="52"/>
        <v>0</v>
      </c>
      <c r="AI34" s="31">
        <f t="shared" si="53"/>
        <v>0</v>
      </c>
      <c r="AJ34" s="31">
        <f t="shared" si="54"/>
        <v>0</v>
      </c>
      <c r="AK34" s="5"/>
    </row>
    <row r="35" spans="1:37">
      <c r="A35" s="134" t="s">
        <v>148</v>
      </c>
      <c r="B35" s="179" t="s">
        <v>288</v>
      </c>
      <c r="C35" s="182" t="s">
        <v>23</v>
      </c>
      <c r="D35" s="120"/>
      <c r="E35" s="121"/>
      <c r="F35" s="5"/>
      <c r="L35" s="15">
        <f t="shared" si="31"/>
        <v>1</v>
      </c>
      <c r="M35" s="15">
        <f t="shared" si="32"/>
        <v>0</v>
      </c>
      <c r="N35" s="15">
        <f t="shared" si="44"/>
        <v>1</v>
      </c>
      <c r="O35" s="14"/>
      <c r="P35" s="7">
        <v>1</v>
      </c>
      <c r="U35" s="7">
        <v>1</v>
      </c>
      <c r="Z35" s="14"/>
      <c r="AA35" s="31">
        <f t="shared" si="45"/>
        <v>1</v>
      </c>
      <c r="AB35" s="31">
        <f t="shared" si="46"/>
        <v>1</v>
      </c>
      <c r="AC35" s="31">
        <f t="shared" si="47"/>
        <v>0</v>
      </c>
      <c r="AD35" s="31">
        <f t="shared" si="48"/>
        <v>0</v>
      </c>
      <c r="AE35" s="31">
        <f t="shared" si="49"/>
        <v>0</v>
      </c>
      <c r="AF35" s="31">
        <f t="shared" si="50"/>
        <v>0</v>
      </c>
      <c r="AG35" s="31">
        <f t="shared" si="51"/>
        <v>0</v>
      </c>
      <c r="AH35" s="31">
        <f t="shared" si="52"/>
        <v>0</v>
      </c>
      <c r="AI35" s="31">
        <f t="shared" si="53"/>
        <v>0</v>
      </c>
      <c r="AJ35" s="31">
        <f t="shared" si="54"/>
        <v>0</v>
      </c>
      <c r="AK35" s="5"/>
    </row>
    <row r="36" spans="1:37">
      <c r="A36" s="134" t="s">
        <v>138</v>
      </c>
      <c r="B36" s="179" t="s">
        <v>287</v>
      </c>
      <c r="C36" s="182" t="s">
        <v>174</v>
      </c>
      <c r="D36" s="120"/>
      <c r="E36" s="121"/>
      <c r="F36" s="5"/>
      <c r="L36" s="15">
        <f t="shared" si="31"/>
        <v>2</v>
      </c>
      <c r="M36" s="15">
        <f t="shared" si="32"/>
        <v>0</v>
      </c>
      <c r="N36" s="15">
        <f t="shared" si="44"/>
        <v>2</v>
      </c>
      <c r="O36" s="14"/>
      <c r="P36" s="7">
        <v>1</v>
      </c>
      <c r="Z36" s="14"/>
      <c r="AA36" s="31">
        <f t="shared" si="45"/>
        <v>2</v>
      </c>
      <c r="AB36" s="31">
        <f t="shared" si="46"/>
        <v>0</v>
      </c>
      <c r="AC36" s="31">
        <f t="shared" si="47"/>
        <v>0</v>
      </c>
      <c r="AD36" s="31">
        <f t="shared" si="48"/>
        <v>0</v>
      </c>
      <c r="AE36" s="31">
        <f t="shared" si="49"/>
        <v>0</v>
      </c>
      <c r="AF36" s="31">
        <f t="shared" si="50"/>
        <v>0</v>
      </c>
      <c r="AG36" s="31">
        <f t="shared" si="51"/>
        <v>0</v>
      </c>
      <c r="AH36" s="31">
        <f t="shared" si="52"/>
        <v>0</v>
      </c>
      <c r="AI36" s="31">
        <f t="shared" si="53"/>
        <v>0</v>
      </c>
      <c r="AJ36" s="31">
        <f t="shared" si="54"/>
        <v>0</v>
      </c>
      <c r="AK36" s="5"/>
    </row>
    <row r="37" spans="1:37">
      <c r="A37" s="134" t="s">
        <v>43</v>
      </c>
      <c r="B37" s="179" t="s">
        <v>287</v>
      </c>
      <c r="C37" s="182" t="s">
        <v>23</v>
      </c>
      <c r="D37" s="120"/>
      <c r="E37" s="121"/>
      <c r="F37" s="5"/>
      <c r="L37" s="15">
        <f t="shared" si="31"/>
        <v>1</v>
      </c>
      <c r="M37" s="15">
        <f t="shared" si="32"/>
        <v>0</v>
      </c>
      <c r="N37" s="15">
        <f t="shared" si="44"/>
        <v>1</v>
      </c>
      <c r="O37" s="14"/>
      <c r="P37" s="7">
        <v>1</v>
      </c>
      <c r="U37" s="7">
        <v>1</v>
      </c>
      <c r="Y37" s="7">
        <v>1</v>
      </c>
      <c r="Z37" s="14"/>
      <c r="AA37" s="31">
        <f t="shared" si="45"/>
        <v>1</v>
      </c>
      <c r="AB37" s="31">
        <f t="shared" si="46"/>
        <v>1</v>
      </c>
      <c r="AC37" s="31">
        <f t="shared" si="47"/>
        <v>0</v>
      </c>
      <c r="AD37" s="31">
        <f t="shared" si="48"/>
        <v>0</v>
      </c>
      <c r="AE37" s="31">
        <f t="shared" si="49"/>
        <v>0</v>
      </c>
      <c r="AF37" s="31">
        <f t="shared" si="50"/>
        <v>0</v>
      </c>
      <c r="AG37" s="31">
        <f t="shared" si="51"/>
        <v>0</v>
      </c>
      <c r="AH37" s="31">
        <f t="shared" si="52"/>
        <v>1</v>
      </c>
      <c r="AI37" s="31">
        <f t="shared" si="53"/>
        <v>0</v>
      </c>
      <c r="AJ37" s="31">
        <f t="shared" si="54"/>
        <v>0</v>
      </c>
      <c r="AK37" s="5"/>
    </row>
    <row r="38" spans="1:37">
      <c r="A38" s="134" t="s">
        <v>42</v>
      </c>
      <c r="B38" s="179" t="s">
        <v>288</v>
      </c>
      <c r="C38" s="182" t="s">
        <v>23</v>
      </c>
      <c r="D38" s="120"/>
      <c r="E38" s="121"/>
      <c r="F38" s="5"/>
      <c r="L38" s="15">
        <f t="shared" si="31"/>
        <v>1</v>
      </c>
      <c r="M38" s="15">
        <f t="shared" si="32"/>
        <v>0</v>
      </c>
      <c r="N38" s="15">
        <f t="shared" si="44"/>
        <v>1</v>
      </c>
      <c r="O38" s="14"/>
      <c r="P38" s="7"/>
      <c r="U38" s="7">
        <v>1</v>
      </c>
      <c r="Z38" s="14"/>
      <c r="AA38" s="31">
        <f t="shared" si="45"/>
        <v>0</v>
      </c>
      <c r="AB38" s="31">
        <f t="shared" si="46"/>
        <v>1</v>
      </c>
      <c r="AC38" s="31">
        <f t="shared" si="47"/>
        <v>0</v>
      </c>
      <c r="AD38" s="31">
        <f t="shared" si="48"/>
        <v>0</v>
      </c>
      <c r="AE38" s="31">
        <f t="shared" si="49"/>
        <v>0</v>
      </c>
      <c r="AF38" s="31">
        <f t="shared" si="50"/>
        <v>0</v>
      </c>
      <c r="AG38" s="31">
        <f t="shared" si="51"/>
        <v>0</v>
      </c>
      <c r="AH38" s="31">
        <f t="shared" si="52"/>
        <v>0</v>
      </c>
      <c r="AI38" s="31">
        <f t="shared" si="53"/>
        <v>0</v>
      </c>
      <c r="AJ38" s="31">
        <f t="shared" si="54"/>
        <v>0</v>
      </c>
      <c r="AK38" s="5"/>
    </row>
    <row r="39" spans="1:37">
      <c r="A39" s="134" t="s">
        <v>205</v>
      </c>
      <c r="B39" s="179" t="s">
        <v>288</v>
      </c>
      <c r="C39" s="182" t="s">
        <v>25</v>
      </c>
      <c r="D39" s="120"/>
      <c r="E39" s="121"/>
      <c r="F39" s="5"/>
      <c r="L39" s="15">
        <f t="shared" si="31"/>
        <v>0</v>
      </c>
      <c r="M39" s="15">
        <f t="shared" si="32"/>
        <v>0</v>
      </c>
      <c r="N39" s="15">
        <f t="shared" si="44"/>
        <v>0</v>
      </c>
      <c r="O39" s="14"/>
      <c r="P39" s="7">
        <v>1</v>
      </c>
      <c r="Y39" s="7">
        <v>1</v>
      </c>
      <c r="Z39" s="14"/>
      <c r="AA39" s="31">
        <f t="shared" si="45"/>
        <v>0</v>
      </c>
      <c r="AB39" s="31">
        <f t="shared" si="46"/>
        <v>0</v>
      </c>
      <c r="AC39" s="31">
        <f t="shared" si="47"/>
        <v>0</v>
      </c>
      <c r="AD39" s="31">
        <f t="shared" si="48"/>
        <v>0</v>
      </c>
      <c r="AE39" s="31">
        <f t="shared" si="49"/>
        <v>0</v>
      </c>
      <c r="AF39" s="31">
        <f t="shared" si="50"/>
        <v>0</v>
      </c>
      <c r="AG39" s="31">
        <f t="shared" si="51"/>
        <v>0</v>
      </c>
      <c r="AH39" s="31">
        <f t="shared" si="52"/>
        <v>0</v>
      </c>
      <c r="AI39" s="31">
        <f t="shared" si="53"/>
        <v>0</v>
      </c>
      <c r="AJ39" s="31">
        <f t="shared" si="54"/>
        <v>0</v>
      </c>
      <c r="AK39" s="5"/>
    </row>
    <row r="40" spans="1:37">
      <c r="A40" s="134" t="s">
        <v>147</v>
      </c>
      <c r="B40" s="179" t="s">
        <v>287</v>
      </c>
      <c r="C40" s="182" t="s">
        <v>23</v>
      </c>
      <c r="D40" s="120"/>
      <c r="E40" s="121"/>
      <c r="F40" s="5"/>
      <c r="L40" s="15">
        <f t="shared" si="31"/>
        <v>1</v>
      </c>
      <c r="M40" s="15">
        <f t="shared" si="32"/>
        <v>0</v>
      </c>
      <c r="N40" s="15">
        <f t="shared" si="44"/>
        <v>1</v>
      </c>
      <c r="O40" s="14"/>
      <c r="P40" s="7"/>
      <c r="W40" s="7">
        <v>1</v>
      </c>
      <c r="Z40" s="14"/>
      <c r="AA40" s="31">
        <f t="shared" si="45"/>
        <v>0</v>
      </c>
      <c r="AB40" s="31">
        <f t="shared" si="46"/>
        <v>0</v>
      </c>
      <c r="AC40" s="31">
        <f t="shared" si="47"/>
        <v>0</v>
      </c>
      <c r="AD40" s="31">
        <f t="shared" si="48"/>
        <v>0</v>
      </c>
      <c r="AE40" s="31">
        <f t="shared" si="49"/>
        <v>0</v>
      </c>
      <c r="AF40" s="31">
        <f t="shared" si="50"/>
        <v>0</v>
      </c>
      <c r="AG40" s="31">
        <f t="shared" si="51"/>
        <v>1</v>
      </c>
      <c r="AH40" s="31">
        <f t="shared" si="52"/>
        <v>0</v>
      </c>
      <c r="AI40" s="31">
        <f t="shared" si="53"/>
        <v>0</v>
      </c>
      <c r="AJ40" s="31">
        <f t="shared" si="54"/>
        <v>0</v>
      </c>
      <c r="AK40" s="5"/>
    </row>
    <row r="41" spans="1:37">
      <c r="A41" s="134" t="s">
        <v>206</v>
      </c>
      <c r="B41" s="179" t="s">
        <v>287</v>
      </c>
      <c r="C41" s="182" t="s">
        <v>25</v>
      </c>
      <c r="D41" s="120"/>
      <c r="E41" s="121"/>
      <c r="F41" s="5"/>
      <c r="L41" s="15">
        <f t="shared" si="31"/>
        <v>0</v>
      </c>
      <c r="M41" s="15">
        <f t="shared" si="32"/>
        <v>0</v>
      </c>
      <c r="N41" s="15">
        <f t="shared" si="44"/>
        <v>0</v>
      </c>
      <c r="O41" s="14"/>
      <c r="P41" s="7"/>
      <c r="W41" s="7">
        <v>1</v>
      </c>
      <c r="Z41" s="14"/>
      <c r="AA41" s="31">
        <f t="shared" si="45"/>
        <v>0</v>
      </c>
      <c r="AB41" s="31">
        <f t="shared" si="46"/>
        <v>0</v>
      </c>
      <c r="AC41" s="31">
        <f t="shared" si="47"/>
        <v>0</v>
      </c>
      <c r="AD41" s="31">
        <f t="shared" si="48"/>
        <v>0</v>
      </c>
      <c r="AE41" s="31">
        <f t="shared" si="49"/>
        <v>0</v>
      </c>
      <c r="AF41" s="31">
        <f t="shared" si="50"/>
        <v>0</v>
      </c>
      <c r="AG41" s="31">
        <f t="shared" si="51"/>
        <v>0</v>
      </c>
      <c r="AH41" s="31">
        <f t="shared" si="52"/>
        <v>0</v>
      </c>
      <c r="AI41" s="31">
        <f t="shared" si="53"/>
        <v>0</v>
      </c>
      <c r="AJ41" s="31">
        <f t="shared" si="54"/>
        <v>0</v>
      </c>
      <c r="AK41" s="5"/>
    </row>
    <row r="42" spans="1:37">
      <c r="A42" s="134" t="s">
        <v>141</v>
      </c>
      <c r="B42" s="179" t="s">
        <v>288</v>
      </c>
      <c r="C42" s="182" t="s">
        <v>25</v>
      </c>
      <c r="D42" s="120"/>
      <c r="E42" s="121"/>
      <c r="F42" s="5"/>
      <c r="L42" s="15">
        <f t="shared" si="31"/>
        <v>0</v>
      </c>
      <c r="M42" s="15">
        <f t="shared" si="32"/>
        <v>0</v>
      </c>
      <c r="N42" s="15">
        <f t="shared" si="44"/>
        <v>0</v>
      </c>
      <c r="O42" s="14"/>
      <c r="P42" s="7">
        <v>1</v>
      </c>
      <c r="Z42" s="14"/>
      <c r="AA42" s="31">
        <f t="shared" si="45"/>
        <v>0</v>
      </c>
      <c r="AB42" s="31">
        <f t="shared" si="46"/>
        <v>0</v>
      </c>
      <c r="AC42" s="31">
        <f t="shared" si="47"/>
        <v>0</v>
      </c>
      <c r="AD42" s="31">
        <f t="shared" si="48"/>
        <v>0</v>
      </c>
      <c r="AE42" s="31">
        <f t="shared" si="49"/>
        <v>0</v>
      </c>
      <c r="AF42" s="31">
        <f t="shared" si="50"/>
        <v>0</v>
      </c>
      <c r="AG42" s="31">
        <f t="shared" si="51"/>
        <v>0</v>
      </c>
      <c r="AH42" s="31">
        <f t="shared" si="52"/>
        <v>0</v>
      </c>
      <c r="AI42" s="31">
        <f t="shared" si="53"/>
        <v>0</v>
      </c>
      <c r="AJ42" s="31">
        <f t="shared" si="54"/>
        <v>0</v>
      </c>
      <c r="AK42" s="5"/>
    </row>
    <row r="43" spans="1:37">
      <c r="A43" s="134" t="s">
        <v>146</v>
      </c>
      <c r="B43" s="179" t="s">
        <v>288</v>
      </c>
      <c r="C43" s="182" t="s">
        <v>25</v>
      </c>
      <c r="D43" s="120"/>
      <c r="E43" s="121"/>
      <c r="F43" s="5"/>
      <c r="L43" s="15">
        <f t="shared" si="31"/>
        <v>0</v>
      </c>
      <c r="M43" s="15">
        <f t="shared" si="32"/>
        <v>0</v>
      </c>
      <c r="N43" s="15">
        <f t="shared" si="44"/>
        <v>0</v>
      </c>
      <c r="O43" s="14"/>
      <c r="P43" s="7">
        <v>1</v>
      </c>
      <c r="Z43" s="14"/>
      <c r="AA43" s="31">
        <f t="shared" si="45"/>
        <v>0</v>
      </c>
      <c r="AB43" s="31">
        <f t="shared" si="46"/>
        <v>0</v>
      </c>
      <c r="AC43" s="31">
        <f t="shared" si="47"/>
        <v>0</v>
      </c>
      <c r="AD43" s="31">
        <f t="shared" si="48"/>
        <v>0</v>
      </c>
      <c r="AE43" s="31">
        <f t="shared" si="49"/>
        <v>0</v>
      </c>
      <c r="AF43" s="31">
        <f t="shared" si="50"/>
        <v>0</v>
      </c>
      <c r="AG43" s="31">
        <f t="shared" si="51"/>
        <v>0</v>
      </c>
      <c r="AH43" s="31">
        <f t="shared" si="52"/>
        <v>0</v>
      </c>
      <c r="AI43" s="31">
        <f t="shared" si="53"/>
        <v>0</v>
      </c>
      <c r="AJ43" s="31">
        <f t="shared" si="54"/>
        <v>0</v>
      </c>
      <c r="AK43" s="5"/>
    </row>
    <row r="44" spans="1:37">
      <c r="A44" s="134" t="s">
        <v>207</v>
      </c>
      <c r="B44" s="179" t="s">
        <v>288</v>
      </c>
      <c r="C44" s="182" t="s">
        <v>25</v>
      </c>
      <c r="D44" s="120"/>
      <c r="E44" s="121"/>
      <c r="F44" s="5"/>
      <c r="L44" s="15">
        <f t="shared" si="31"/>
        <v>0</v>
      </c>
      <c r="M44" s="15">
        <f t="shared" si="32"/>
        <v>0</v>
      </c>
      <c r="N44" s="15">
        <f t="shared" si="44"/>
        <v>0</v>
      </c>
      <c r="O44" s="14"/>
      <c r="P44" s="7">
        <v>1</v>
      </c>
      <c r="Y44" s="7">
        <v>1</v>
      </c>
      <c r="Z44" s="14"/>
      <c r="AA44" s="31">
        <f t="shared" si="45"/>
        <v>0</v>
      </c>
      <c r="AB44" s="31">
        <f t="shared" si="46"/>
        <v>0</v>
      </c>
      <c r="AC44" s="31">
        <f t="shared" si="47"/>
        <v>0</v>
      </c>
      <c r="AD44" s="31">
        <f t="shared" si="48"/>
        <v>0</v>
      </c>
      <c r="AE44" s="31">
        <f t="shared" si="49"/>
        <v>0</v>
      </c>
      <c r="AF44" s="31">
        <f t="shared" si="50"/>
        <v>0</v>
      </c>
      <c r="AG44" s="31">
        <f t="shared" si="51"/>
        <v>0</v>
      </c>
      <c r="AH44" s="31">
        <f t="shared" si="52"/>
        <v>0</v>
      </c>
      <c r="AI44" s="31">
        <f t="shared" si="53"/>
        <v>0</v>
      </c>
      <c r="AJ44" s="31">
        <f t="shared" si="54"/>
        <v>0</v>
      </c>
      <c r="AK44" s="5"/>
    </row>
    <row r="45" spans="1:37">
      <c r="A45" s="134"/>
      <c r="B45" s="179"/>
      <c r="C45" s="182"/>
      <c r="D45" s="120"/>
      <c r="E45" s="121"/>
      <c r="F45" s="5"/>
      <c r="L45" s="15">
        <f t="shared" si="31"/>
        <v>0</v>
      </c>
      <c r="M45" s="15">
        <f t="shared" si="32"/>
        <v>0</v>
      </c>
      <c r="N45" s="15">
        <f t="shared" si="44"/>
        <v>0</v>
      </c>
      <c r="O45" s="14"/>
      <c r="P45" s="7"/>
      <c r="Z45" s="14"/>
      <c r="AA45" s="31">
        <f t="shared" si="45"/>
        <v>0</v>
      </c>
      <c r="AB45" s="31">
        <f t="shared" si="46"/>
        <v>0</v>
      </c>
      <c r="AC45" s="31">
        <f t="shared" si="47"/>
        <v>0</v>
      </c>
      <c r="AD45" s="31">
        <f t="shared" si="48"/>
        <v>0</v>
      </c>
      <c r="AE45" s="31">
        <f t="shared" si="49"/>
        <v>0</v>
      </c>
      <c r="AF45" s="31">
        <f t="shared" si="50"/>
        <v>0</v>
      </c>
      <c r="AG45" s="31">
        <f t="shared" si="51"/>
        <v>0</v>
      </c>
      <c r="AH45" s="31">
        <f t="shared" si="52"/>
        <v>0</v>
      </c>
      <c r="AI45" s="31">
        <f t="shared" si="53"/>
        <v>0</v>
      </c>
      <c r="AJ45" s="31">
        <f t="shared" si="54"/>
        <v>0</v>
      </c>
      <c r="AK45" s="5"/>
    </row>
    <row r="46" spans="1:37">
      <c r="A46" s="134"/>
      <c r="B46" s="179"/>
      <c r="C46" s="182"/>
      <c r="D46" s="120"/>
      <c r="E46" s="121"/>
      <c r="F46" s="5"/>
      <c r="L46" s="15">
        <f t="shared" si="31"/>
        <v>0</v>
      </c>
      <c r="M46" s="15">
        <f t="shared" si="32"/>
        <v>0</v>
      </c>
      <c r="N46" s="15">
        <f t="shared" si="44"/>
        <v>0</v>
      </c>
      <c r="O46" s="14"/>
      <c r="P46" s="7"/>
      <c r="Z46" s="14"/>
      <c r="AA46" s="31">
        <f t="shared" si="45"/>
        <v>0</v>
      </c>
      <c r="AB46" s="31">
        <f t="shared" si="46"/>
        <v>0</v>
      </c>
      <c r="AC46" s="31">
        <f t="shared" si="47"/>
        <v>0</v>
      </c>
      <c r="AD46" s="31">
        <f t="shared" si="48"/>
        <v>0</v>
      </c>
      <c r="AE46" s="31">
        <f t="shared" si="49"/>
        <v>0</v>
      </c>
      <c r="AF46" s="31">
        <f t="shared" si="50"/>
        <v>0</v>
      </c>
      <c r="AG46" s="31">
        <f t="shared" si="51"/>
        <v>0</v>
      </c>
      <c r="AH46" s="31">
        <f t="shared" si="52"/>
        <v>0</v>
      </c>
      <c r="AI46" s="31">
        <f t="shared" si="53"/>
        <v>0</v>
      </c>
      <c r="AJ46" s="31">
        <f t="shared" si="54"/>
        <v>0</v>
      </c>
      <c r="AK46" s="5"/>
    </row>
    <row r="47" spans="1:37">
      <c r="A47" s="134"/>
      <c r="B47" s="179"/>
      <c r="C47" s="182"/>
      <c r="D47" s="120"/>
      <c r="E47" s="121"/>
      <c r="F47" s="5"/>
      <c r="L47" s="15">
        <f t="shared" si="31"/>
        <v>0</v>
      </c>
      <c r="M47" s="15">
        <f t="shared" si="32"/>
        <v>0</v>
      </c>
      <c r="N47" s="15">
        <f t="shared" si="44"/>
        <v>0</v>
      </c>
      <c r="O47" s="14"/>
      <c r="P47" s="7"/>
      <c r="Z47" s="14"/>
      <c r="AA47" s="31">
        <f t="shared" si="45"/>
        <v>0</v>
      </c>
      <c r="AB47" s="31">
        <f t="shared" si="46"/>
        <v>0</v>
      </c>
      <c r="AC47" s="31">
        <f t="shared" si="47"/>
        <v>0</v>
      </c>
      <c r="AD47" s="31">
        <f t="shared" si="48"/>
        <v>0</v>
      </c>
      <c r="AE47" s="31">
        <f t="shared" si="49"/>
        <v>0</v>
      </c>
      <c r="AF47" s="31">
        <f t="shared" si="50"/>
        <v>0</v>
      </c>
      <c r="AG47" s="31">
        <f t="shared" si="51"/>
        <v>0</v>
      </c>
      <c r="AH47" s="31">
        <f t="shared" si="52"/>
        <v>0</v>
      </c>
      <c r="AI47" s="31">
        <f t="shared" si="53"/>
        <v>0</v>
      </c>
      <c r="AJ47" s="31">
        <f t="shared" si="54"/>
        <v>0</v>
      </c>
      <c r="AK47" s="5"/>
    </row>
    <row r="48" spans="1:37">
      <c r="A48" s="134"/>
      <c r="B48" s="179"/>
      <c r="C48" s="182"/>
      <c r="D48" s="120"/>
      <c r="E48" s="121"/>
      <c r="F48" s="5"/>
      <c r="L48" s="15">
        <f t="shared" si="31"/>
        <v>0</v>
      </c>
      <c r="M48" s="15">
        <f t="shared" si="32"/>
        <v>0</v>
      </c>
      <c r="N48" s="15">
        <f t="shared" si="44"/>
        <v>0</v>
      </c>
      <c r="O48" s="14"/>
      <c r="P48" s="7"/>
      <c r="Z48" s="14"/>
      <c r="AA48" s="31">
        <f t="shared" si="45"/>
        <v>0</v>
      </c>
      <c r="AB48" s="31">
        <f t="shared" si="46"/>
        <v>0</v>
      </c>
      <c r="AC48" s="31">
        <f t="shared" si="47"/>
        <v>0</v>
      </c>
      <c r="AD48" s="31">
        <f t="shared" si="48"/>
        <v>0</v>
      </c>
      <c r="AE48" s="31">
        <f t="shared" si="49"/>
        <v>0</v>
      </c>
      <c r="AF48" s="31">
        <f t="shared" si="50"/>
        <v>0</v>
      </c>
      <c r="AG48" s="31">
        <f t="shared" si="51"/>
        <v>0</v>
      </c>
      <c r="AH48" s="31">
        <f t="shared" si="52"/>
        <v>0</v>
      </c>
      <c r="AI48" s="31">
        <f t="shared" si="53"/>
        <v>0</v>
      </c>
      <c r="AJ48" s="31">
        <f t="shared" si="54"/>
        <v>0</v>
      </c>
      <c r="AK48" s="5"/>
    </row>
    <row r="49" spans="1:37">
      <c r="A49" s="134"/>
      <c r="B49" s="179"/>
      <c r="C49" s="182"/>
      <c r="D49" s="122"/>
      <c r="E49" s="123"/>
      <c r="F49" s="5"/>
      <c r="L49" s="15">
        <f t="shared" si="31"/>
        <v>0</v>
      </c>
      <c r="M49" s="15">
        <f t="shared" si="32"/>
        <v>0</v>
      </c>
      <c r="N49" s="15">
        <f t="shared" si="44"/>
        <v>0</v>
      </c>
      <c r="O49" s="14"/>
      <c r="P49" s="7"/>
      <c r="Z49" s="14"/>
      <c r="AA49" s="31">
        <f t="shared" si="45"/>
        <v>0</v>
      </c>
      <c r="AB49" s="31">
        <f t="shared" si="46"/>
        <v>0</v>
      </c>
      <c r="AC49" s="31">
        <f t="shared" si="47"/>
        <v>0</v>
      </c>
      <c r="AD49" s="31">
        <f t="shared" si="48"/>
        <v>0</v>
      </c>
      <c r="AE49" s="31">
        <f t="shared" si="49"/>
        <v>0</v>
      </c>
      <c r="AF49" s="31">
        <f t="shared" si="50"/>
        <v>0</v>
      </c>
      <c r="AG49" s="31">
        <f t="shared" si="51"/>
        <v>0</v>
      </c>
      <c r="AH49" s="31">
        <f t="shared" si="52"/>
        <v>0</v>
      </c>
      <c r="AI49" s="31">
        <f t="shared" si="53"/>
        <v>0</v>
      </c>
      <c r="AJ49" s="31">
        <f t="shared" si="54"/>
        <v>0</v>
      </c>
      <c r="AK49" s="5"/>
    </row>
    <row r="50" spans="1:37" s="22" customFormat="1">
      <c r="A50" s="135" t="s">
        <v>150</v>
      </c>
      <c r="B50" s="180"/>
      <c r="C50" s="181"/>
      <c r="L50" s="23"/>
      <c r="M50" s="23"/>
      <c r="N50" s="23"/>
      <c r="O50" s="24" t="s">
        <v>100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4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 spans="1:37">
      <c r="A51" s="134" t="s">
        <v>121</v>
      </c>
      <c r="B51" s="179" t="s">
        <v>287</v>
      </c>
      <c r="C51" s="182" t="s">
        <v>175</v>
      </c>
      <c r="D51" s="118"/>
      <c r="E51" s="119"/>
      <c r="F51" s="5"/>
      <c r="L51" s="15">
        <f t="shared" ref="L51:L67" si="55">IF(C51="Beginner",1,IF(C51="Good",2,IF(C51="Strong",3,IF(C51="None",0,0))))</f>
        <v>3</v>
      </c>
      <c r="M51" s="15">
        <f t="shared" ref="M51:M67" si="56">IF(D51="Beginner",1,IF(D51="Good",2,IF(D51="Strong",3,IF(D51="None",0,0))))</f>
        <v>0</v>
      </c>
      <c r="N51" s="15">
        <f t="shared" ref="N51" si="57">IF(ISBLANK(D51), L51,M51)</f>
        <v>3</v>
      </c>
      <c r="O51" s="14"/>
      <c r="P51" s="7">
        <v>1</v>
      </c>
      <c r="Z51" s="14"/>
      <c r="AA51" s="31">
        <f t="shared" ref="AA51" si="58">$N51*P51</f>
        <v>3</v>
      </c>
      <c r="AB51" s="31">
        <f t="shared" ref="AB51" si="59">$N51*U51</f>
        <v>0</v>
      </c>
      <c r="AC51" s="31">
        <f t="shared" ref="AC51" si="60">$N51*S51</f>
        <v>0</v>
      </c>
      <c r="AD51" s="31">
        <f t="shared" ref="AD51" si="61">$N51*Q51</f>
        <v>0</v>
      </c>
      <c r="AE51" s="31">
        <f t="shared" ref="AE51" si="62">$N51*R51</f>
        <v>0</v>
      </c>
      <c r="AF51" s="31">
        <f t="shared" ref="AF51" si="63">$N51*T51</f>
        <v>0</v>
      </c>
      <c r="AG51" s="31">
        <f t="shared" ref="AG51" si="64">$N51*W51</f>
        <v>0</v>
      </c>
      <c r="AH51" s="31">
        <f t="shared" ref="AH51" si="65">$N51*Y51</f>
        <v>0</v>
      </c>
      <c r="AI51" s="31">
        <f t="shared" ref="AI51" si="66">$N51*X51</f>
        <v>0</v>
      </c>
      <c r="AJ51" s="31">
        <f t="shared" ref="AJ51" si="67">$N51*V51</f>
        <v>0</v>
      </c>
      <c r="AK51" s="5"/>
    </row>
    <row r="52" spans="1:37">
      <c r="A52" s="134" t="s">
        <v>120</v>
      </c>
      <c r="B52" s="179" t="s">
        <v>287</v>
      </c>
      <c r="C52" s="182" t="s">
        <v>174</v>
      </c>
      <c r="D52" s="120"/>
      <c r="E52" s="121"/>
      <c r="F52" s="5"/>
      <c r="L52" s="15">
        <f t="shared" si="55"/>
        <v>2</v>
      </c>
      <c r="M52" s="15">
        <f t="shared" si="56"/>
        <v>0</v>
      </c>
      <c r="N52" s="15">
        <f t="shared" ref="N52:N67" si="68">IF(ISBLANK(D52), L52,M52)</f>
        <v>2</v>
      </c>
      <c r="O52" s="14"/>
      <c r="P52" s="7">
        <v>1</v>
      </c>
      <c r="Z52" s="14"/>
      <c r="AA52" s="31">
        <f t="shared" ref="AA52:AA67" si="69">$N52*P52</f>
        <v>2</v>
      </c>
      <c r="AB52" s="31">
        <f t="shared" ref="AB52:AB67" si="70">$N52*U52</f>
        <v>0</v>
      </c>
      <c r="AC52" s="31">
        <f t="shared" ref="AC52:AC67" si="71">$N52*S52</f>
        <v>0</v>
      </c>
      <c r="AD52" s="31">
        <f t="shared" ref="AD52:AD67" si="72">$N52*Q52</f>
        <v>0</v>
      </c>
      <c r="AE52" s="31">
        <f t="shared" ref="AE52:AE67" si="73">$N52*R52</f>
        <v>0</v>
      </c>
      <c r="AF52" s="31">
        <f t="shared" ref="AF52:AF67" si="74">$N52*T52</f>
        <v>0</v>
      </c>
      <c r="AG52" s="31">
        <f t="shared" ref="AG52:AG67" si="75">$N52*W52</f>
        <v>0</v>
      </c>
      <c r="AH52" s="31">
        <f t="shared" ref="AH52:AH67" si="76">$N52*Y52</f>
        <v>0</v>
      </c>
      <c r="AI52" s="31">
        <f t="shared" ref="AI52:AI67" si="77">$N52*X52</f>
        <v>0</v>
      </c>
      <c r="AJ52" s="31">
        <f t="shared" ref="AJ52:AJ67" si="78">$N52*V52</f>
        <v>0</v>
      </c>
      <c r="AK52" s="5"/>
    </row>
    <row r="53" spans="1:37">
      <c r="A53" s="134" t="s">
        <v>32</v>
      </c>
      <c r="B53" s="179" t="s">
        <v>288</v>
      </c>
      <c r="C53" s="182" t="s">
        <v>25</v>
      </c>
      <c r="D53" s="120"/>
      <c r="E53" s="121"/>
      <c r="F53" s="5"/>
      <c r="L53" s="15">
        <f t="shared" si="55"/>
        <v>0</v>
      </c>
      <c r="M53" s="15">
        <f t="shared" si="56"/>
        <v>0</v>
      </c>
      <c r="N53" s="15">
        <f t="shared" si="68"/>
        <v>0</v>
      </c>
      <c r="O53" s="14"/>
      <c r="P53" s="7"/>
      <c r="S53" s="7">
        <v>1</v>
      </c>
      <c r="Z53" s="14"/>
      <c r="AA53" s="31">
        <f t="shared" si="69"/>
        <v>0</v>
      </c>
      <c r="AB53" s="31">
        <f t="shared" si="70"/>
        <v>0</v>
      </c>
      <c r="AC53" s="31">
        <f t="shared" si="71"/>
        <v>0</v>
      </c>
      <c r="AD53" s="31">
        <f t="shared" si="72"/>
        <v>0</v>
      </c>
      <c r="AE53" s="31">
        <f t="shared" si="73"/>
        <v>0</v>
      </c>
      <c r="AF53" s="31">
        <f t="shared" si="74"/>
        <v>0</v>
      </c>
      <c r="AG53" s="31">
        <f t="shared" si="75"/>
        <v>0</v>
      </c>
      <c r="AH53" s="31">
        <f t="shared" si="76"/>
        <v>0</v>
      </c>
      <c r="AI53" s="31">
        <f t="shared" si="77"/>
        <v>0</v>
      </c>
      <c r="AJ53" s="31">
        <f t="shared" si="78"/>
        <v>0</v>
      </c>
      <c r="AK53" s="5"/>
    </row>
    <row r="54" spans="1:37">
      <c r="A54" s="134" t="s">
        <v>41</v>
      </c>
      <c r="B54" s="179" t="s">
        <v>288</v>
      </c>
      <c r="C54" s="182" t="s">
        <v>25</v>
      </c>
      <c r="D54" s="120"/>
      <c r="E54" s="121"/>
      <c r="F54" s="5"/>
      <c r="L54" s="15">
        <f t="shared" si="55"/>
        <v>0</v>
      </c>
      <c r="M54" s="15">
        <f t="shared" si="56"/>
        <v>0</v>
      </c>
      <c r="N54" s="15">
        <f t="shared" si="68"/>
        <v>0</v>
      </c>
      <c r="O54" s="14"/>
      <c r="P54" s="7"/>
      <c r="S54" s="7">
        <v>1</v>
      </c>
      <c r="T54" s="7">
        <v>1</v>
      </c>
      <c r="Z54" s="14"/>
      <c r="AA54" s="31">
        <f t="shared" si="69"/>
        <v>0</v>
      </c>
      <c r="AB54" s="31">
        <f t="shared" si="70"/>
        <v>0</v>
      </c>
      <c r="AC54" s="31">
        <f t="shared" si="71"/>
        <v>0</v>
      </c>
      <c r="AD54" s="31">
        <f t="shared" si="72"/>
        <v>0</v>
      </c>
      <c r="AE54" s="31">
        <f t="shared" si="73"/>
        <v>0</v>
      </c>
      <c r="AF54" s="31">
        <f t="shared" si="74"/>
        <v>0</v>
      </c>
      <c r="AG54" s="31">
        <f t="shared" si="75"/>
        <v>0</v>
      </c>
      <c r="AH54" s="31">
        <f t="shared" si="76"/>
        <v>0</v>
      </c>
      <c r="AI54" s="31">
        <f t="shared" si="77"/>
        <v>0</v>
      </c>
      <c r="AJ54" s="31">
        <f t="shared" si="78"/>
        <v>0</v>
      </c>
      <c r="AK54" s="5"/>
    </row>
    <row r="55" spans="1:37">
      <c r="A55" s="134" t="s">
        <v>155</v>
      </c>
      <c r="B55" s="179" t="s">
        <v>288</v>
      </c>
      <c r="C55" s="182" t="s">
        <v>23</v>
      </c>
      <c r="D55" s="120"/>
      <c r="E55" s="121"/>
      <c r="F55" s="5"/>
      <c r="L55" s="15">
        <f t="shared" si="55"/>
        <v>1</v>
      </c>
      <c r="M55" s="15">
        <f t="shared" si="56"/>
        <v>0</v>
      </c>
      <c r="N55" s="15">
        <f t="shared" si="68"/>
        <v>1</v>
      </c>
      <c r="O55" s="14"/>
      <c r="P55" s="7"/>
      <c r="U55" s="7">
        <v>1</v>
      </c>
      <c r="Y55" s="7">
        <v>1</v>
      </c>
      <c r="Z55" s="14"/>
      <c r="AA55" s="31">
        <f t="shared" si="69"/>
        <v>0</v>
      </c>
      <c r="AB55" s="31">
        <f t="shared" si="70"/>
        <v>1</v>
      </c>
      <c r="AC55" s="31">
        <f t="shared" si="71"/>
        <v>0</v>
      </c>
      <c r="AD55" s="31">
        <f t="shared" si="72"/>
        <v>0</v>
      </c>
      <c r="AE55" s="31">
        <f t="shared" si="73"/>
        <v>0</v>
      </c>
      <c r="AF55" s="31">
        <f t="shared" si="74"/>
        <v>0</v>
      </c>
      <c r="AG55" s="31">
        <f t="shared" si="75"/>
        <v>0</v>
      </c>
      <c r="AH55" s="31">
        <f t="shared" si="76"/>
        <v>1</v>
      </c>
      <c r="AI55" s="31">
        <f t="shared" si="77"/>
        <v>0</v>
      </c>
      <c r="AJ55" s="31">
        <f t="shared" si="78"/>
        <v>0</v>
      </c>
      <c r="AK55" s="5"/>
    </row>
    <row r="56" spans="1:37">
      <c r="A56" s="134" t="s">
        <v>145</v>
      </c>
      <c r="B56" s="179" t="s">
        <v>287</v>
      </c>
      <c r="C56" s="182" t="s">
        <v>174</v>
      </c>
      <c r="D56" s="120"/>
      <c r="E56" s="121"/>
      <c r="F56" s="5"/>
      <c r="L56" s="15">
        <f t="shared" si="55"/>
        <v>2</v>
      </c>
      <c r="M56" s="15">
        <f t="shared" si="56"/>
        <v>0</v>
      </c>
      <c r="N56" s="15">
        <f t="shared" si="68"/>
        <v>2</v>
      </c>
      <c r="O56" s="14"/>
      <c r="P56" s="7">
        <v>1</v>
      </c>
      <c r="Z56" s="14"/>
      <c r="AA56" s="31">
        <f t="shared" si="69"/>
        <v>2</v>
      </c>
      <c r="AB56" s="31">
        <f t="shared" si="70"/>
        <v>0</v>
      </c>
      <c r="AC56" s="31">
        <f t="shared" si="71"/>
        <v>0</v>
      </c>
      <c r="AD56" s="31">
        <f t="shared" si="72"/>
        <v>0</v>
      </c>
      <c r="AE56" s="31">
        <f t="shared" si="73"/>
        <v>0</v>
      </c>
      <c r="AF56" s="31">
        <f t="shared" si="74"/>
        <v>0</v>
      </c>
      <c r="AG56" s="31">
        <f t="shared" si="75"/>
        <v>0</v>
      </c>
      <c r="AH56" s="31">
        <f t="shared" si="76"/>
        <v>0</v>
      </c>
      <c r="AI56" s="31">
        <f t="shared" si="77"/>
        <v>0</v>
      </c>
      <c r="AJ56" s="31">
        <f t="shared" si="78"/>
        <v>0</v>
      </c>
      <c r="AK56" s="5"/>
    </row>
    <row r="57" spans="1:37">
      <c r="A57" s="134" t="s">
        <v>144</v>
      </c>
      <c r="B57" s="179" t="s">
        <v>288</v>
      </c>
      <c r="C57" s="182" t="s">
        <v>25</v>
      </c>
      <c r="D57" s="120"/>
      <c r="E57" s="121"/>
      <c r="F57" s="5"/>
      <c r="L57" s="15">
        <f t="shared" si="55"/>
        <v>0</v>
      </c>
      <c r="M57" s="15">
        <f t="shared" si="56"/>
        <v>0</v>
      </c>
      <c r="N57" s="15">
        <f t="shared" si="68"/>
        <v>0</v>
      </c>
      <c r="O57" s="14"/>
      <c r="P57" s="7">
        <v>1</v>
      </c>
      <c r="Z57" s="14"/>
      <c r="AA57" s="31">
        <f t="shared" si="69"/>
        <v>0</v>
      </c>
      <c r="AB57" s="31">
        <f t="shared" si="70"/>
        <v>0</v>
      </c>
      <c r="AC57" s="31">
        <f t="shared" si="71"/>
        <v>0</v>
      </c>
      <c r="AD57" s="31">
        <f t="shared" si="72"/>
        <v>0</v>
      </c>
      <c r="AE57" s="31">
        <f t="shared" si="73"/>
        <v>0</v>
      </c>
      <c r="AF57" s="31">
        <f t="shared" si="74"/>
        <v>0</v>
      </c>
      <c r="AG57" s="31">
        <f t="shared" si="75"/>
        <v>0</v>
      </c>
      <c r="AH57" s="31">
        <f t="shared" si="76"/>
        <v>0</v>
      </c>
      <c r="AI57" s="31">
        <f t="shared" si="77"/>
        <v>0</v>
      </c>
      <c r="AJ57" s="31">
        <f t="shared" si="78"/>
        <v>0</v>
      </c>
      <c r="AK57" s="5"/>
    </row>
    <row r="58" spans="1:37">
      <c r="A58" s="134" t="s">
        <v>149</v>
      </c>
      <c r="B58" s="179" t="s">
        <v>288</v>
      </c>
      <c r="C58" s="182" t="s">
        <v>25</v>
      </c>
      <c r="D58" s="120"/>
      <c r="E58" s="121"/>
      <c r="F58" s="5"/>
      <c r="L58" s="15">
        <f t="shared" si="55"/>
        <v>0</v>
      </c>
      <c r="M58" s="15">
        <f t="shared" si="56"/>
        <v>0</v>
      </c>
      <c r="N58" s="15">
        <f t="shared" si="68"/>
        <v>0</v>
      </c>
      <c r="O58" s="14"/>
      <c r="P58" s="7"/>
      <c r="U58" s="7">
        <v>1</v>
      </c>
      <c r="Z58" s="14"/>
      <c r="AA58" s="31">
        <f t="shared" si="69"/>
        <v>0</v>
      </c>
      <c r="AB58" s="31">
        <f t="shared" si="70"/>
        <v>0</v>
      </c>
      <c r="AC58" s="31">
        <f t="shared" si="71"/>
        <v>0</v>
      </c>
      <c r="AD58" s="31">
        <f t="shared" si="72"/>
        <v>0</v>
      </c>
      <c r="AE58" s="31">
        <f t="shared" si="73"/>
        <v>0</v>
      </c>
      <c r="AF58" s="31">
        <f t="shared" si="74"/>
        <v>0</v>
      </c>
      <c r="AG58" s="31">
        <f t="shared" si="75"/>
        <v>0</v>
      </c>
      <c r="AH58" s="31">
        <f t="shared" si="76"/>
        <v>0</v>
      </c>
      <c r="AI58" s="31">
        <f t="shared" si="77"/>
        <v>0</v>
      </c>
      <c r="AJ58" s="31">
        <f t="shared" si="78"/>
        <v>0</v>
      </c>
      <c r="AK58" s="5"/>
    </row>
    <row r="59" spans="1:37">
      <c r="A59" s="134" t="s">
        <v>153</v>
      </c>
      <c r="B59" s="179" t="s">
        <v>288</v>
      </c>
      <c r="C59" s="182" t="s">
        <v>25</v>
      </c>
      <c r="D59" s="120"/>
      <c r="E59" s="121"/>
      <c r="F59" s="5"/>
      <c r="L59" s="15">
        <f t="shared" si="55"/>
        <v>0</v>
      </c>
      <c r="M59" s="15">
        <f t="shared" si="56"/>
        <v>0</v>
      </c>
      <c r="N59" s="15">
        <f t="shared" si="68"/>
        <v>0</v>
      </c>
      <c r="O59" s="14"/>
      <c r="P59" s="7"/>
      <c r="W59" s="7">
        <v>1</v>
      </c>
      <c r="Z59" s="14"/>
      <c r="AA59" s="31">
        <f t="shared" si="69"/>
        <v>0</v>
      </c>
      <c r="AB59" s="31">
        <f t="shared" si="70"/>
        <v>0</v>
      </c>
      <c r="AC59" s="31">
        <f t="shared" si="71"/>
        <v>0</v>
      </c>
      <c r="AD59" s="31">
        <f t="shared" si="72"/>
        <v>0</v>
      </c>
      <c r="AE59" s="31">
        <f t="shared" si="73"/>
        <v>0</v>
      </c>
      <c r="AF59" s="31">
        <f t="shared" si="74"/>
        <v>0</v>
      </c>
      <c r="AG59" s="31">
        <f t="shared" si="75"/>
        <v>0</v>
      </c>
      <c r="AH59" s="31">
        <f t="shared" si="76"/>
        <v>0</v>
      </c>
      <c r="AI59" s="31">
        <f t="shared" si="77"/>
        <v>0</v>
      </c>
      <c r="AJ59" s="31">
        <f t="shared" si="78"/>
        <v>0</v>
      </c>
      <c r="AK59" s="5"/>
    </row>
    <row r="60" spans="1:37">
      <c r="A60" s="134" t="s">
        <v>152</v>
      </c>
      <c r="B60" s="179" t="s">
        <v>287</v>
      </c>
      <c r="C60" s="182" t="s">
        <v>25</v>
      </c>
      <c r="D60" s="120"/>
      <c r="E60" s="121"/>
      <c r="F60" s="5"/>
      <c r="L60" s="15">
        <f t="shared" si="55"/>
        <v>0</v>
      </c>
      <c r="M60" s="15">
        <f t="shared" si="56"/>
        <v>0</v>
      </c>
      <c r="N60" s="15">
        <f t="shared" si="68"/>
        <v>0</v>
      </c>
      <c r="O60" s="14"/>
      <c r="P60" s="7"/>
      <c r="W60" s="7">
        <v>1</v>
      </c>
      <c r="Z60" s="14"/>
      <c r="AA60" s="31">
        <f t="shared" si="69"/>
        <v>0</v>
      </c>
      <c r="AB60" s="31">
        <f t="shared" si="70"/>
        <v>0</v>
      </c>
      <c r="AC60" s="31">
        <f t="shared" si="71"/>
        <v>0</v>
      </c>
      <c r="AD60" s="31">
        <f t="shared" si="72"/>
        <v>0</v>
      </c>
      <c r="AE60" s="31">
        <f t="shared" si="73"/>
        <v>0</v>
      </c>
      <c r="AF60" s="31">
        <f t="shared" si="74"/>
        <v>0</v>
      </c>
      <c r="AG60" s="31">
        <f t="shared" si="75"/>
        <v>0</v>
      </c>
      <c r="AH60" s="31">
        <f t="shared" si="76"/>
        <v>0</v>
      </c>
      <c r="AI60" s="31">
        <f t="shared" si="77"/>
        <v>0</v>
      </c>
      <c r="AJ60" s="31">
        <f t="shared" si="78"/>
        <v>0</v>
      </c>
      <c r="AK60" s="5"/>
    </row>
    <row r="61" spans="1:37">
      <c r="A61" s="134" t="s">
        <v>151</v>
      </c>
      <c r="B61" s="179" t="s">
        <v>287</v>
      </c>
      <c r="C61" s="182" t="s">
        <v>25</v>
      </c>
      <c r="D61" s="120"/>
      <c r="E61" s="121"/>
      <c r="F61" s="5"/>
      <c r="L61" s="15">
        <f t="shared" si="55"/>
        <v>0</v>
      </c>
      <c r="M61" s="15">
        <f t="shared" si="56"/>
        <v>0</v>
      </c>
      <c r="N61" s="15">
        <f t="shared" si="68"/>
        <v>0</v>
      </c>
      <c r="O61" s="14"/>
      <c r="P61" s="7"/>
      <c r="W61" s="7">
        <v>1</v>
      </c>
      <c r="Z61" s="14"/>
      <c r="AA61" s="31">
        <f t="shared" si="69"/>
        <v>0</v>
      </c>
      <c r="AB61" s="31">
        <f t="shared" si="70"/>
        <v>0</v>
      </c>
      <c r="AC61" s="31">
        <f t="shared" si="71"/>
        <v>0</v>
      </c>
      <c r="AD61" s="31">
        <f t="shared" si="72"/>
        <v>0</v>
      </c>
      <c r="AE61" s="31">
        <f t="shared" si="73"/>
        <v>0</v>
      </c>
      <c r="AF61" s="31">
        <f t="shared" si="74"/>
        <v>0</v>
      </c>
      <c r="AG61" s="31">
        <f t="shared" si="75"/>
        <v>0</v>
      </c>
      <c r="AH61" s="31">
        <f t="shared" si="76"/>
        <v>0</v>
      </c>
      <c r="AI61" s="31">
        <f t="shared" si="77"/>
        <v>0</v>
      </c>
      <c r="AJ61" s="31">
        <f t="shared" si="78"/>
        <v>0</v>
      </c>
      <c r="AK61" s="5"/>
    </row>
    <row r="62" spans="1:37">
      <c r="A62" s="134" t="s">
        <v>154</v>
      </c>
      <c r="B62" s="179" t="s">
        <v>287</v>
      </c>
      <c r="C62" s="182" t="s">
        <v>23</v>
      </c>
      <c r="D62" s="120"/>
      <c r="E62" s="121"/>
      <c r="F62" s="5"/>
      <c r="L62" s="15">
        <f t="shared" si="55"/>
        <v>1</v>
      </c>
      <c r="M62" s="15">
        <f t="shared" si="56"/>
        <v>0</v>
      </c>
      <c r="N62" s="15">
        <f t="shared" si="68"/>
        <v>1</v>
      </c>
      <c r="O62" s="14"/>
      <c r="P62" s="7"/>
      <c r="W62" s="7">
        <v>1</v>
      </c>
      <c r="Z62" s="14"/>
      <c r="AA62" s="31">
        <f t="shared" si="69"/>
        <v>0</v>
      </c>
      <c r="AB62" s="31">
        <f t="shared" si="70"/>
        <v>0</v>
      </c>
      <c r="AC62" s="31">
        <f t="shared" si="71"/>
        <v>0</v>
      </c>
      <c r="AD62" s="31">
        <f t="shared" si="72"/>
        <v>0</v>
      </c>
      <c r="AE62" s="31">
        <f t="shared" si="73"/>
        <v>0</v>
      </c>
      <c r="AF62" s="31">
        <f t="shared" si="74"/>
        <v>0</v>
      </c>
      <c r="AG62" s="31">
        <f t="shared" si="75"/>
        <v>1</v>
      </c>
      <c r="AH62" s="31">
        <f t="shared" si="76"/>
        <v>0</v>
      </c>
      <c r="AI62" s="31">
        <f t="shared" si="77"/>
        <v>0</v>
      </c>
      <c r="AJ62" s="31">
        <f t="shared" si="78"/>
        <v>0</v>
      </c>
      <c r="AK62" s="5"/>
    </row>
    <row r="63" spans="1:37">
      <c r="A63" s="134"/>
      <c r="B63" s="179"/>
      <c r="C63" s="182"/>
      <c r="D63" s="120"/>
      <c r="E63" s="121"/>
      <c r="F63" s="5"/>
      <c r="L63" s="15">
        <f t="shared" si="55"/>
        <v>0</v>
      </c>
      <c r="M63" s="15">
        <f t="shared" si="56"/>
        <v>0</v>
      </c>
      <c r="N63" s="15">
        <f t="shared" si="68"/>
        <v>0</v>
      </c>
      <c r="O63" s="14"/>
      <c r="P63" s="7"/>
      <c r="Z63" s="14"/>
      <c r="AA63" s="31">
        <f t="shared" si="69"/>
        <v>0</v>
      </c>
      <c r="AB63" s="31">
        <f t="shared" si="70"/>
        <v>0</v>
      </c>
      <c r="AC63" s="31">
        <f t="shared" si="71"/>
        <v>0</v>
      </c>
      <c r="AD63" s="31">
        <f t="shared" si="72"/>
        <v>0</v>
      </c>
      <c r="AE63" s="31">
        <f t="shared" si="73"/>
        <v>0</v>
      </c>
      <c r="AF63" s="31">
        <f t="shared" si="74"/>
        <v>0</v>
      </c>
      <c r="AG63" s="31">
        <f t="shared" si="75"/>
        <v>0</v>
      </c>
      <c r="AH63" s="31">
        <f t="shared" si="76"/>
        <v>0</v>
      </c>
      <c r="AI63" s="31">
        <f t="shared" si="77"/>
        <v>0</v>
      </c>
      <c r="AJ63" s="31">
        <f t="shared" si="78"/>
        <v>0</v>
      </c>
      <c r="AK63" s="5"/>
    </row>
    <row r="64" spans="1:37">
      <c r="A64" s="134"/>
      <c r="B64" s="179"/>
      <c r="C64" s="182"/>
      <c r="D64" s="120"/>
      <c r="E64" s="121"/>
      <c r="F64" s="5"/>
      <c r="L64" s="15">
        <f t="shared" si="55"/>
        <v>0</v>
      </c>
      <c r="M64" s="15">
        <f t="shared" si="56"/>
        <v>0</v>
      </c>
      <c r="N64" s="15">
        <f t="shared" si="68"/>
        <v>0</v>
      </c>
      <c r="O64" s="14"/>
      <c r="P64" s="7"/>
      <c r="Z64" s="14"/>
      <c r="AA64" s="31">
        <f t="shared" si="69"/>
        <v>0</v>
      </c>
      <c r="AB64" s="31">
        <f t="shared" si="70"/>
        <v>0</v>
      </c>
      <c r="AC64" s="31">
        <f t="shared" si="71"/>
        <v>0</v>
      </c>
      <c r="AD64" s="31">
        <f t="shared" si="72"/>
        <v>0</v>
      </c>
      <c r="AE64" s="31">
        <f t="shared" si="73"/>
        <v>0</v>
      </c>
      <c r="AF64" s="31">
        <f t="shared" si="74"/>
        <v>0</v>
      </c>
      <c r="AG64" s="31">
        <f t="shared" si="75"/>
        <v>0</v>
      </c>
      <c r="AH64" s="31">
        <f t="shared" si="76"/>
        <v>0</v>
      </c>
      <c r="AI64" s="31">
        <f t="shared" si="77"/>
        <v>0</v>
      </c>
      <c r="AJ64" s="31">
        <f t="shared" si="78"/>
        <v>0</v>
      </c>
      <c r="AK64" s="5"/>
    </row>
    <row r="65" spans="1:37">
      <c r="A65" s="134"/>
      <c r="B65" s="179"/>
      <c r="C65" s="182"/>
      <c r="D65" s="120"/>
      <c r="E65" s="121"/>
      <c r="F65" s="5"/>
      <c r="L65" s="15">
        <f t="shared" si="55"/>
        <v>0</v>
      </c>
      <c r="M65" s="15">
        <f t="shared" si="56"/>
        <v>0</v>
      </c>
      <c r="N65" s="15">
        <f t="shared" si="68"/>
        <v>0</v>
      </c>
      <c r="O65" s="14"/>
      <c r="P65" s="7"/>
      <c r="Z65" s="14"/>
      <c r="AA65" s="31">
        <f t="shared" si="69"/>
        <v>0</v>
      </c>
      <c r="AB65" s="31">
        <f t="shared" si="70"/>
        <v>0</v>
      </c>
      <c r="AC65" s="31">
        <f t="shared" si="71"/>
        <v>0</v>
      </c>
      <c r="AD65" s="31">
        <f t="shared" si="72"/>
        <v>0</v>
      </c>
      <c r="AE65" s="31">
        <f t="shared" si="73"/>
        <v>0</v>
      </c>
      <c r="AF65" s="31">
        <f t="shared" si="74"/>
        <v>0</v>
      </c>
      <c r="AG65" s="31">
        <f t="shared" si="75"/>
        <v>0</v>
      </c>
      <c r="AH65" s="31">
        <f t="shared" si="76"/>
        <v>0</v>
      </c>
      <c r="AI65" s="31">
        <f t="shared" si="77"/>
        <v>0</v>
      </c>
      <c r="AJ65" s="31">
        <f t="shared" si="78"/>
        <v>0</v>
      </c>
      <c r="AK65" s="5"/>
    </row>
    <row r="66" spans="1:37">
      <c r="A66" s="134"/>
      <c r="B66" s="179"/>
      <c r="C66" s="182"/>
      <c r="D66" s="120"/>
      <c r="E66" s="121"/>
      <c r="F66" s="5"/>
      <c r="L66" s="15">
        <f t="shared" si="55"/>
        <v>0</v>
      </c>
      <c r="M66" s="15">
        <f t="shared" si="56"/>
        <v>0</v>
      </c>
      <c r="N66" s="15">
        <f t="shared" si="68"/>
        <v>0</v>
      </c>
      <c r="O66" s="14"/>
      <c r="P66" s="7"/>
      <c r="Z66" s="14"/>
      <c r="AA66" s="31">
        <f t="shared" si="69"/>
        <v>0</v>
      </c>
      <c r="AB66" s="31">
        <f t="shared" si="70"/>
        <v>0</v>
      </c>
      <c r="AC66" s="31">
        <f t="shared" si="71"/>
        <v>0</v>
      </c>
      <c r="AD66" s="31">
        <f t="shared" si="72"/>
        <v>0</v>
      </c>
      <c r="AE66" s="31">
        <f t="shared" si="73"/>
        <v>0</v>
      </c>
      <c r="AF66" s="31">
        <f t="shared" si="74"/>
        <v>0</v>
      </c>
      <c r="AG66" s="31">
        <f t="shared" si="75"/>
        <v>0</v>
      </c>
      <c r="AH66" s="31">
        <f t="shared" si="76"/>
        <v>0</v>
      </c>
      <c r="AI66" s="31">
        <f t="shared" si="77"/>
        <v>0</v>
      </c>
      <c r="AJ66" s="31">
        <f t="shared" si="78"/>
        <v>0</v>
      </c>
      <c r="AK66" s="5"/>
    </row>
    <row r="67" spans="1:37">
      <c r="A67" s="136"/>
      <c r="B67" s="179"/>
      <c r="C67" s="182"/>
      <c r="D67" s="122"/>
      <c r="E67" s="123"/>
      <c r="F67" s="5"/>
      <c r="L67" s="15">
        <f t="shared" si="55"/>
        <v>0</v>
      </c>
      <c r="M67" s="15">
        <f t="shared" si="56"/>
        <v>0</v>
      </c>
      <c r="N67" s="15">
        <f t="shared" si="68"/>
        <v>0</v>
      </c>
      <c r="O67" s="14"/>
      <c r="P67" s="7"/>
      <c r="Z67" s="14"/>
      <c r="AA67" s="31">
        <f t="shared" si="69"/>
        <v>0</v>
      </c>
      <c r="AB67" s="31">
        <f t="shared" si="70"/>
        <v>0</v>
      </c>
      <c r="AC67" s="31">
        <f t="shared" si="71"/>
        <v>0</v>
      </c>
      <c r="AD67" s="31">
        <f t="shared" si="72"/>
        <v>0</v>
      </c>
      <c r="AE67" s="31">
        <f t="shared" si="73"/>
        <v>0</v>
      </c>
      <c r="AF67" s="31">
        <f t="shared" si="74"/>
        <v>0</v>
      </c>
      <c r="AG67" s="31">
        <f t="shared" si="75"/>
        <v>0</v>
      </c>
      <c r="AH67" s="31">
        <f t="shared" si="76"/>
        <v>0</v>
      </c>
      <c r="AI67" s="31">
        <f t="shared" si="77"/>
        <v>0</v>
      </c>
      <c r="AJ67" s="31">
        <f t="shared" si="78"/>
        <v>0</v>
      </c>
      <c r="AK67" s="5"/>
    </row>
    <row r="68" spans="1:37" s="22" customFormat="1">
      <c r="A68" s="135" t="s">
        <v>58</v>
      </c>
      <c r="B68" s="180"/>
      <c r="C68" s="181"/>
      <c r="L68" s="23"/>
      <c r="M68" s="23"/>
      <c r="N68" s="23"/>
      <c r="O68" s="24" t="s">
        <v>100</v>
      </c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4"/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 spans="1:37">
      <c r="A69" s="134" t="s">
        <v>59</v>
      </c>
      <c r="B69" s="179" t="s">
        <v>288</v>
      </c>
      <c r="C69" s="182" t="s">
        <v>25</v>
      </c>
      <c r="D69" s="118"/>
      <c r="E69" s="119"/>
      <c r="F69" s="5"/>
      <c r="L69" s="15">
        <f t="shared" ref="L69:L79" si="79">IF(C69="Beginner",1,IF(C69="Good",2,IF(C69="Strong",3,IF(C69="None",0,0))))</f>
        <v>0</v>
      </c>
      <c r="M69" s="15">
        <f t="shared" ref="M69:M79" si="80">IF(D69="Beginner",1,IF(D69="Good",2,IF(D69="Strong",3,IF(D69="None",0,0))))</f>
        <v>0</v>
      </c>
      <c r="N69" s="15">
        <f t="shared" ref="N69" si="81">IF(ISBLANK(D69), L69,M69)</f>
        <v>0</v>
      </c>
      <c r="O69" s="14"/>
      <c r="P69" s="7">
        <v>1</v>
      </c>
      <c r="Z69" s="14"/>
      <c r="AA69" s="31">
        <f t="shared" ref="AA69" si="82">$N69*P69</f>
        <v>0</v>
      </c>
      <c r="AB69" s="31">
        <f t="shared" ref="AB69" si="83">$N69*U69</f>
        <v>0</v>
      </c>
      <c r="AC69" s="31">
        <f t="shared" ref="AC69" si="84">$N69*S69</f>
        <v>0</v>
      </c>
      <c r="AD69" s="31">
        <f t="shared" ref="AD69" si="85">$N69*Q69</f>
        <v>0</v>
      </c>
      <c r="AE69" s="31">
        <f t="shared" ref="AE69" si="86">$N69*R69</f>
        <v>0</v>
      </c>
      <c r="AF69" s="31">
        <f t="shared" ref="AF69" si="87">$N69*T69</f>
        <v>0</v>
      </c>
      <c r="AG69" s="31">
        <f t="shared" ref="AG69" si="88">$N69*W69</f>
        <v>0</v>
      </c>
      <c r="AH69" s="31">
        <f t="shared" ref="AH69" si="89">$N69*Y69</f>
        <v>0</v>
      </c>
      <c r="AI69" s="31">
        <f t="shared" ref="AI69" si="90">$N69*X69</f>
        <v>0</v>
      </c>
      <c r="AJ69" s="31">
        <f t="shared" ref="AJ69" si="91">$N69*V69</f>
        <v>0</v>
      </c>
      <c r="AK69" s="5"/>
    </row>
    <row r="70" spans="1:37">
      <c r="A70" s="134" t="s">
        <v>60</v>
      </c>
      <c r="B70" s="179" t="s">
        <v>288</v>
      </c>
      <c r="C70" s="182" t="s">
        <v>25</v>
      </c>
      <c r="D70" s="120"/>
      <c r="E70" s="121"/>
      <c r="F70" s="5"/>
      <c r="L70" s="15">
        <f t="shared" si="79"/>
        <v>0</v>
      </c>
      <c r="M70" s="15">
        <f t="shared" si="80"/>
        <v>0</v>
      </c>
      <c r="N70" s="15">
        <f t="shared" ref="N70:N79" si="92">IF(ISBLANK(D70), L70,M70)</f>
        <v>0</v>
      </c>
      <c r="O70" s="14"/>
      <c r="P70" s="7">
        <v>1</v>
      </c>
      <c r="Z70" s="14"/>
      <c r="AA70" s="31">
        <f t="shared" ref="AA70:AA79" si="93">$N70*P70</f>
        <v>0</v>
      </c>
      <c r="AB70" s="31">
        <f t="shared" ref="AB70:AB79" si="94">$N70*U70</f>
        <v>0</v>
      </c>
      <c r="AC70" s="31">
        <f t="shared" ref="AC70:AC79" si="95">$N70*S70</f>
        <v>0</v>
      </c>
      <c r="AD70" s="31">
        <f t="shared" ref="AD70:AD79" si="96">$N70*Q70</f>
        <v>0</v>
      </c>
      <c r="AE70" s="31">
        <f t="shared" ref="AE70:AE79" si="97">$N70*R70</f>
        <v>0</v>
      </c>
      <c r="AF70" s="31">
        <f t="shared" ref="AF70:AF79" si="98">$N70*T70</f>
        <v>0</v>
      </c>
      <c r="AG70" s="31">
        <f t="shared" ref="AG70:AG79" si="99">$N70*W70</f>
        <v>0</v>
      </c>
      <c r="AH70" s="31">
        <f t="shared" ref="AH70:AH79" si="100">$N70*Y70</f>
        <v>0</v>
      </c>
      <c r="AI70" s="31">
        <f t="shared" ref="AI70:AI79" si="101">$N70*X70</f>
        <v>0</v>
      </c>
      <c r="AJ70" s="31">
        <f t="shared" ref="AJ70:AJ79" si="102">$N70*V70</f>
        <v>0</v>
      </c>
      <c r="AK70" s="5"/>
    </row>
    <row r="71" spans="1:37">
      <c r="A71" s="134" t="s">
        <v>61</v>
      </c>
      <c r="B71" s="179" t="s">
        <v>288</v>
      </c>
      <c r="C71" s="182" t="s">
        <v>23</v>
      </c>
      <c r="D71" s="120"/>
      <c r="E71" s="121"/>
      <c r="F71" s="5"/>
      <c r="L71" s="15">
        <f t="shared" si="79"/>
        <v>1</v>
      </c>
      <c r="M71" s="15">
        <f t="shared" si="80"/>
        <v>0</v>
      </c>
      <c r="N71" s="15">
        <f t="shared" si="92"/>
        <v>1</v>
      </c>
      <c r="O71" s="14"/>
      <c r="P71" s="7">
        <v>1</v>
      </c>
      <c r="Z71" s="14"/>
      <c r="AA71" s="31">
        <f t="shared" si="93"/>
        <v>1</v>
      </c>
      <c r="AB71" s="31">
        <f t="shared" si="94"/>
        <v>0</v>
      </c>
      <c r="AC71" s="31">
        <f t="shared" si="95"/>
        <v>0</v>
      </c>
      <c r="AD71" s="31">
        <f t="shared" si="96"/>
        <v>0</v>
      </c>
      <c r="AE71" s="31">
        <f t="shared" si="97"/>
        <v>0</v>
      </c>
      <c r="AF71" s="31">
        <f t="shared" si="98"/>
        <v>0</v>
      </c>
      <c r="AG71" s="31">
        <f t="shared" si="99"/>
        <v>0</v>
      </c>
      <c r="AH71" s="31">
        <f t="shared" si="100"/>
        <v>0</v>
      </c>
      <c r="AI71" s="31">
        <f t="shared" si="101"/>
        <v>0</v>
      </c>
      <c r="AJ71" s="31">
        <f t="shared" si="102"/>
        <v>0</v>
      </c>
      <c r="AK71" s="5"/>
    </row>
    <row r="72" spans="1:37">
      <c r="A72" s="134" t="s">
        <v>62</v>
      </c>
      <c r="B72" s="179" t="s">
        <v>287</v>
      </c>
      <c r="C72" s="182" t="s">
        <v>23</v>
      </c>
      <c r="D72" s="120"/>
      <c r="E72" s="121"/>
      <c r="F72" s="5"/>
      <c r="L72" s="15">
        <f t="shared" si="79"/>
        <v>1</v>
      </c>
      <c r="M72" s="15">
        <f t="shared" si="80"/>
        <v>0</v>
      </c>
      <c r="N72" s="15">
        <f t="shared" si="92"/>
        <v>1</v>
      </c>
      <c r="O72" s="14"/>
      <c r="P72" s="7">
        <v>1</v>
      </c>
      <c r="Z72" s="14"/>
      <c r="AA72" s="31">
        <f t="shared" si="93"/>
        <v>1</v>
      </c>
      <c r="AB72" s="31">
        <f t="shared" si="94"/>
        <v>0</v>
      </c>
      <c r="AC72" s="31">
        <f t="shared" si="95"/>
        <v>0</v>
      </c>
      <c r="AD72" s="31">
        <f t="shared" si="96"/>
        <v>0</v>
      </c>
      <c r="AE72" s="31">
        <f t="shared" si="97"/>
        <v>0</v>
      </c>
      <c r="AF72" s="31">
        <f t="shared" si="98"/>
        <v>0</v>
      </c>
      <c r="AG72" s="31">
        <f t="shared" si="99"/>
        <v>0</v>
      </c>
      <c r="AH72" s="31">
        <f t="shared" si="100"/>
        <v>0</v>
      </c>
      <c r="AI72" s="31">
        <f t="shared" si="101"/>
        <v>0</v>
      </c>
      <c r="AJ72" s="31">
        <f t="shared" si="102"/>
        <v>0</v>
      </c>
      <c r="AK72" s="5"/>
    </row>
    <row r="73" spans="1:37">
      <c r="A73" s="134" t="s">
        <v>208</v>
      </c>
      <c r="B73" s="179" t="s">
        <v>288</v>
      </c>
      <c r="C73" s="182" t="s">
        <v>25</v>
      </c>
      <c r="D73" s="120"/>
      <c r="E73" s="121"/>
      <c r="F73" s="5"/>
      <c r="L73" s="15">
        <f t="shared" si="79"/>
        <v>0</v>
      </c>
      <c r="M73" s="15">
        <f t="shared" si="80"/>
        <v>0</v>
      </c>
      <c r="N73" s="15">
        <f t="shared" si="92"/>
        <v>0</v>
      </c>
      <c r="O73" s="14"/>
      <c r="P73" s="7">
        <v>1</v>
      </c>
      <c r="Z73" s="14"/>
      <c r="AA73" s="31">
        <f t="shared" si="93"/>
        <v>0</v>
      </c>
      <c r="AB73" s="31">
        <f t="shared" si="94"/>
        <v>0</v>
      </c>
      <c r="AC73" s="31">
        <f t="shared" si="95"/>
        <v>0</v>
      </c>
      <c r="AD73" s="31">
        <f t="shared" si="96"/>
        <v>0</v>
      </c>
      <c r="AE73" s="31">
        <f t="shared" si="97"/>
        <v>0</v>
      </c>
      <c r="AF73" s="31">
        <f t="shared" si="98"/>
        <v>0</v>
      </c>
      <c r="AG73" s="31">
        <f t="shared" si="99"/>
        <v>0</v>
      </c>
      <c r="AH73" s="31">
        <f t="shared" si="100"/>
        <v>0</v>
      </c>
      <c r="AI73" s="31">
        <f t="shared" si="101"/>
        <v>0</v>
      </c>
      <c r="AJ73" s="31">
        <f t="shared" si="102"/>
        <v>0</v>
      </c>
      <c r="AK73" s="5"/>
    </row>
    <row r="74" spans="1:37">
      <c r="A74" s="134" t="s">
        <v>173</v>
      </c>
      <c r="B74" s="179" t="s">
        <v>288</v>
      </c>
      <c r="C74" s="182" t="s">
        <v>25</v>
      </c>
      <c r="D74" s="120"/>
      <c r="E74" s="121"/>
      <c r="F74" s="5"/>
      <c r="L74" s="15">
        <f t="shared" si="79"/>
        <v>0</v>
      </c>
      <c r="M74" s="15">
        <f t="shared" si="80"/>
        <v>0</v>
      </c>
      <c r="N74" s="15">
        <f t="shared" si="92"/>
        <v>0</v>
      </c>
      <c r="O74" s="14"/>
      <c r="P74" s="7">
        <v>1</v>
      </c>
      <c r="Z74" s="14"/>
      <c r="AA74" s="31">
        <f t="shared" si="93"/>
        <v>0</v>
      </c>
      <c r="AB74" s="31">
        <f t="shared" si="94"/>
        <v>0</v>
      </c>
      <c r="AC74" s="31">
        <f t="shared" si="95"/>
        <v>0</v>
      </c>
      <c r="AD74" s="31">
        <f t="shared" si="96"/>
        <v>0</v>
      </c>
      <c r="AE74" s="31">
        <f t="shared" si="97"/>
        <v>0</v>
      </c>
      <c r="AF74" s="31">
        <f t="shared" si="98"/>
        <v>0</v>
      </c>
      <c r="AG74" s="31">
        <f t="shared" si="99"/>
        <v>0</v>
      </c>
      <c r="AH74" s="31">
        <f t="shared" si="100"/>
        <v>0</v>
      </c>
      <c r="AI74" s="31">
        <f t="shared" si="101"/>
        <v>0</v>
      </c>
      <c r="AJ74" s="31">
        <f t="shared" si="102"/>
        <v>0</v>
      </c>
      <c r="AK74" s="5"/>
    </row>
    <row r="75" spans="1:37">
      <c r="A75" s="134"/>
      <c r="B75" s="179"/>
      <c r="C75" s="182"/>
      <c r="D75" s="120"/>
      <c r="E75" s="121"/>
      <c r="F75" s="5"/>
      <c r="L75" s="15">
        <f t="shared" si="79"/>
        <v>0</v>
      </c>
      <c r="M75" s="15">
        <f t="shared" si="80"/>
        <v>0</v>
      </c>
      <c r="N75" s="15">
        <f t="shared" si="92"/>
        <v>0</v>
      </c>
      <c r="O75" s="14"/>
      <c r="P75" s="7"/>
      <c r="Z75" s="14"/>
      <c r="AA75" s="31">
        <f t="shared" si="93"/>
        <v>0</v>
      </c>
      <c r="AB75" s="31">
        <f t="shared" si="94"/>
        <v>0</v>
      </c>
      <c r="AC75" s="31">
        <f t="shared" si="95"/>
        <v>0</v>
      </c>
      <c r="AD75" s="31">
        <f t="shared" si="96"/>
        <v>0</v>
      </c>
      <c r="AE75" s="31">
        <f t="shared" si="97"/>
        <v>0</v>
      </c>
      <c r="AF75" s="31">
        <f t="shared" si="98"/>
        <v>0</v>
      </c>
      <c r="AG75" s="31">
        <f t="shared" si="99"/>
        <v>0</v>
      </c>
      <c r="AH75" s="31">
        <f t="shared" si="100"/>
        <v>0</v>
      </c>
      <c r="AI75" s="31">
        <f t="shared" si="101"/>
        <v>0</v>
      </c>
      <c r="AJ75" s="31">
        <f t="shared" si="102"/>
        <v>0</v>
      </c>
      <c r="AK75" s="5"/>
    </row>
    <row r="76" spans="1:37">
      <c r="A76" s="134"/>
      <c r="B76" s="179"/>
      <c r="C76" s="182"/>
      <c r="D76" s="120"/>
      <c r="E76" s="121"/>
      <c r="F76" s="5"/>
      <c r="L76" s="15">
        <f t="shared" si="79"/>
        <v>0</v>
      </c>
      <c r="M76" s="15">
        <f t="shared" si="80"/>
        <v>0</v>
      </c>
      <c r="N76" s="15">
        <f t="shared" si="92"/>
        <v>0</v>
      </c>
      <c r="O76" s="14"/>
      <c r="P76" s="7"/>
      <c r="Z76" s="14"/>
      <c r="AA76" s="31">
        <f t="shared" si="93"/>
        <v>0</v>
      </c>
      <c r="AB76" s="31">
        <f t="shared" si="94"/>
        <v>0</v>
      </c>
      <c r="AC76" s="31">
        <f t="shared" si="95"/>
        <v>0</v>
      </c>
      <c r="AD76" s="31">
        <f t="shared" si="96"/>
        <v>0</v>
      </c>
      <c r="AE76" s="31">
        <f t="shared" si="97"/>
        <v>0</v>
      </c>
      <c r="AF76" s="31">
        <f t="shared" si="98"/>
        <v>0</v>
      </c>
      <c r="AG76" s="31">
        <f t="shared" si="99"/>
        <v>0</v>
      </c>
      <c r="AH76" s="31">
        <f t="shared" si="100"/>
        <v>0</v>
      </c>
      <c r="AI76" s="31">
        <f t="shared" si="101"/>
        <v>0</v>
      </c>
      <c r="AJ76" s="31">
        <f t="shared" si="102"/>
        <v>0</v>
      </c>
      <c r="AK76" s="5"/>
    </row>
    <row r="77" spans="1:37">
      <c r="A77" s="134"/>
      <c r="B77" s="179"/>
      <c r="C77" s="182"/>
      <c r="D77" s="120"/>
      <c r="E77" s="121"/>
      <c r="F77" s="5"/>
      <c r="L77" s="15">
        <f t="shared" si="79"/>
        <v>0</v>
      </c>
      <c r="M77" s="15">
        <f t="shared" si="80"/>
        <v>0</v>
      </c>
      <c r="N77" s="15">
        <f t="shared" si="92"/>
        <v>0</v>
      </c>
      <c r="O77" s="14"/>
      <c r="P77" s="7"/>
      <c r="Z77" s="14"/>
      <c r="AA77" s="31">
        <f t="shared" si="93"/>
        <v>0</v>
      </c>
      <c r="AB77" s="31">
        <f t="shared" si="94"/>
        <v>0</v>
      </c>
      <c r="AC77" s="31">
        <f t="shared" si="95"/>
        <v>0</v>
      </c>
      <c r="AD77" s="31">
        <f t="shared" si="96"/>
        <v>0</v>
      </c>
      <c r="AE77" s="31">
        <f t="shared" si="97"/>
        <v>0</v>
      </c>
      <c r="AF77" s="31">
        <f t="shared" si="98"/>
        <v>0</v>
      </c>
      <c r="AG77" s="31">
        <f t="shared" si="99"/>
        <v>0</v>
      </c>
      <c r="AH77" s="31">
        <f t="shared" si="100"/>
        <v>0</v>
      </c>
      <c r="AI77" s="31">
        <f t="shared" si="101"/>
        <v>0</v>
      </c>
      <c r="AJ77" s="31">
        <f t="shared" si="102"/>
        <v>0</v>
      </c>
      <c r="AK77" s="5"/>
    </row>
    <row r="78" spans="1:37">
      <c r="A78" s="134"/>
      <c r="B78" s="179"/>
      <c r="C78" s="182"/>
      <c r="D78" s="120"/>
      <c r="E78" s="121"/>
      <c r="F78" s="5"/>
      <c r="L78" s="15">
        <f t="shared" si="79"/>
        <v>0</v>
      </c>
      <c r="M78" s="15">
        <f t="shared" si="80"/>
        <v>0</v>
      </c>
      <c r="N78" s="15">
        <f t="shared" si="92"/>
        <v>0</v>
      </c>
      <c r="O78" s="14"/>
      <c r="P78" s="7"/>
      <c r="Z78" s="14"/>
      <c r="AA78" s="31">
        <f t="shared" si="93"/>
        <v>0</v>
      </c>
      <c r="AB78" s="31">
        <f t="shared" si="94"/>
        <v>0</v>
      </c>
      <c r="AC78" s="31">
        <f t="shared" si="95"/>
        <v>0</v>
      </c>
      <c r="AD78" s="31">
        <f t="shared" si="96"/>
        <v>0</v>
      </c>
      <c r="AE78" s="31">
        <f t="shared" si="97"/>
        <v>0</v>
      </c>
      <c r="AF78" s="31">
        <f t="shared" si="98"/>
        <v>0</v>
      </c>
      <c r="AG78" s="31">
        <f t="shared" si="99"/>
        <v>0</v>
      </c>
      <c r="AH78" s="31">
        <f t="shared" si="100"/>
        <v>0</v>
      </c>
      <c r="AI78" s="31">
        <f t="shared" si="101"/>
        <v>0</v>
      </c>
      <c r="AJ78" s="31">
        <f t="shared" si="102"/>
        <v>0</v>
      </c>
      <c r="AK78" s="5"/>
    </row>
    <row r="79" spans="1:37">
      <c r="A79" s="134"/>
      <c r="B79" s="179"/>
      <c r="C79" s="182"/>
      <c r="D79" s="122"/>
      <c r="E79" s="123"/>
      <c r="F79" s="5"/>
      <c r="L79" s="15">
        <f t="shared" si="79"/>
        <v>0</v>
      </c>
      <c r="M79" s="15">
        <f t="shared" si="80"/>
        <v>0</v>
      </c>
      <c r="N79" s="15">
        <f t="shared" si="92"/>
        <v>0</v>
      </c>
      <c r="O79" s="14"/>
      <c r="P79" s="7"/>
      <c r="Z79" s="14"/>
      <c r="AA79" s="31">
        <f t="shared" si="93"/>
        <v>0</v>
      </c>
      <c r="AB79" s="31">
        <f t="shared" si="94"/>
        <v>0</v>
      </c>
      <c r="AC79" s="31">
        <f t="shared" si="95"/>
        <v>0</v>
      </c>
      <c r="AD79" s="31">
        <f t="shared" si="96"/>
        <v>0</v>
      </c>
      <c r="AE79" s="31">
        <f t="shared" si="97"/>
        <v>0</v>
      </c>
      <c r="AF79" s="31">
        <f t="shared" si="98"/>
        <v>0</v>
      </c>
      <c r="AG79" s="31">
        <f t="shared" si="99"/>
        <v>0</v>
      </c>
      <c r="AH79" s="31">
        <f t="shared" si="100"/>
        <v>0</v>
      </c>
      <c r="AI79" s="31">
        <f t="shared" si="101"/>
        <v>0</v>
      </c>
      <c r="AJ79" s="31">
        <f t="shared" si="102"/>
        <v>0</v>
      </c>
      <c r="AK79" s="5"/>
    </row>
    <row r="80" spans="1:37" s="22" customFormat="1">
      <c r="A80" s="135" t="s">
        <v>136</v>
      </c>
      <c r="B80" s="180"/>
      <c r="C80" s="181"/>
      <c r="L80" s="23"/>
      <c r="M80" s="23"/>
      <c r="N80" s="23"/>
      <c r="O80" s="24" t="s">
        <v>100</v>
      </c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4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 spans="1:37">
      <c r="A81" s="134" t="s">
        <v>56</v>
      </c>
      <c r="B81" s="179" t="s">
        <v>288</v>
      </c>
      <c r="C81" s="182" t="s">
        <v>25</v>
      </c>
      <c r="D81" s="118"/>
      <c r="E81" s="119"/>
      <c r="F81" s="5"/>
      <c r="L81" s="15">
        <f t="shared" ref="L81:M84" si="103">IF(C81="Beginner",1,IF(C81="Good",2,IF(C81="Strong",3,IF(C81="None",0,0))))</f>
        <v>0</v>
      </c>
      <c r="M81" s="15">
        <f t="shared" si="103"/>
        <v>0</v>
      </c>
      <c r="N81" s="15">
        <f t="shared" ref="N81" si="104">IF(ISBLANK(D81), L81,M81)</f>
        <v>0</v>
      </c>
      <c r="O81" s="14"/>
      <c r="P81" s="7">
        <v>1</v>
      </c>
      <c r="Z81" s="14"/>
      <c r="AA81" s="31">
        <f t="shared" ref="AA81:AA91" si="105">$N81*P81</f>
        <v>0</v>
      </c>
      <c r="AB81" s="31">
        <f t="shared" ref="AB81:AB91" si="106">$N81*U81</f>
        <v>0</v>
      </c>
      <c r="AC81" s="31">
        <f t="shared" ref="AC81:AC91" si="107">$N81*S81</f>
        <v>0</v>
      </c>
      <c r="AD81" s="31">
        <f t="shared" ref="AD81:AD91" si="108">$N81*Q81</f>
        <v>0</v>
      </c>
      <c r="AE81" s="31">
        <f t="shared" ref="AE81:AE91" si="109">$N81*R81</f>
        <v>0</v>
      </c>
      <c r="AF81" s="31">
        <f t="shared" ref="AF81:AF91" si="110">$N81*T81</f>
        <v>0</v>
      </c>
      <c r="AG81" s="31">
        <f t="shared" ref="AG81:AG91" si="111">$N81*W81</f>
        <v>0</v>
      </c>
      <c r="AH81" s="31">
        <f t="shared" ref="AH81:AH91" si="112">$N81*Y81</f>
        <v>0</v>
      </c>
      <c r="AI81" s="31">
        <f t="shared" ref="AI81:AI91" si="113">$N81*X81</f>
        <v>0</v>
      </c>
      <c r="AJ81" s="31">
        <f t="shared" ref="AJ81:AJ91" si="114">$N81*V81</f>
        <v>0</v>
      </c>
      <c r="AK81" s="5"/>
    </row>
    <row r="82" spans="1:37">
      <c r="A82" s="134" t="s">
        <v>57</v>
      </c>
      <c r="B82" s="179" t="s">
        <v>288</v>
      </c>
      <c r="C82" s="182" t="s">
        <v>25</v>
      </c>
      <c r="D82" s="120"/>
      <c r="E82" s="121"/>
      <c r="F82" s="5"/>
      <c r="L82" s="15">
        <f t="shared" si="103"/>
        <v>0</v>
      </c>
      <c r="M82" s="15">
        <f t="shared" si="103"/>
        <v>0</v>
      </c>
      <c r="N82" s="15">
        <f t="shared" ref="N82:N84" si="115">IF(ISBLANK(D82), L82,M82)</f>
        <v>0</v>
      </c>
      <c r="O82" s="14"/>
      <c r="P82" s="7">
        <v>1</v>
      </c>
      <c r="Z82" s="14"/>
      <c r="AA82" s="31">
        <f t="shared" si="105"/>
        <v>0</v>
      </c>
      <c r="AB82" s="31">
        <f t="shared" si="106"/>
        <v>0</v>
      </c>
      <c r="AC82" s="31">
        <f t="shared" si="107"/>
        <v>0</v>
      </c>
      <c r="AD82" s="31">
        <f t="shared" si="108"/>
        <v>0</v>
      </c>
      <c r="AE82" s="31">
        <f t="shared" si="109"/>
        <v>0</v>
      </c>
      <c r="AF82" s="31">
        <f t="shared" si="110"/>
        <v>0</v>
      </c>
      <c r="AG82" s="31">
        <f t="shared" si="111"/>
        <v>0</v>
      </c>
      <c r="AH82" s="31">
        <f t="shared" si="112"/>
        <v>0</v>
      </c>
      <c r="AI82" s="31">
        <f t="shared" si="113"/>
        <v>0</v>
      </c>
      <c r="AJ82" s="31">
        <f t="shared" si="114"/>
        <v>0</v>
      </c>
      <c r="AK82" s="5"/>
    </row>
    <row r="83" spans="1:37">
      <c r="A83" s="134"/>
      <c r="B83" s="179"/>
      <c r="C83" s="182"/>
      <c r="D83" s="120"/>
      <c r="E83" s="121"/>
      <c r="F83" s="5"/>
      <c r="L83" s="15">
        <f t="shared" si="103"/>
        <v>0</v>
      </c>
      <c r="M83" s="15">
        <f t="shared" si="103"/>
        <v>0</v>
      </c>
      <c r="N83" s="15">
        <f t="shared" si="115"/>
        <v>0</v>
      </c>
      <c r="O83" s="14"/>
      <c r="P83" s="7"/>
      <c r="Z83" s="14"/>
      <c r="AA83" s="31">
        <f t="shared" ref="AA83" si="116">$N83*P83</f>
        <v>0</v>
      </c>
      <c r="AB83" s="31">
        <f t="shared" ref="AB83" si="117">$N83*U83</f>
        <v>0</v>
      </c>
      <c r="AC83" s="31">
        <f t="shared" ref="AC83" si="118">$N83*S83</f>
        <v>0</v>
      </c>
      <c r="AD83" s="31">
        <f t="shared" ref="AD83" si="119">$N83*Q83</f>
        <v>0</v>
      </c>
      <c r="AE83" s="31">
        <f t="shared" ref="AE83" si="120">$N83*R83</f>
        <v>0</v>
      </c>
      <c r="AF83" s="31">
        <f t="shared" ref="AF83" si="121">$N83*T83</f>
        <v>0</v>
      </c>
      <c r="AG83" s="31">
        <f t="shared" ref="AG83" si="122">$N83*W83</f>
        <v>0</v>
      </c>
      <c r="AH83" s="31">
        <f t="shared" ref="AH83" si="123">$N83*Y83</f>
        <v>0</v>
      </c>
      <c r="AI83" s="31">
        <f t="shared" ref="AI83" si="124">$N83*X83</f>
        <v>0</v>
      </c>
      <c r="AJ83" s="31">
        <f t="shared" ref="AJ83" si="125">$N83*V83</f>
        <v>0</v>
      </c>
      <c r="AK83" s="5"/>
    </row>
    <row r="84" spans="1:37">
      <c r="A84" s="134"/>
      <c r="B84" s="179"/>
      <c r="C84" s="182"/>
      <c r="D84" s="122"/>
      <c r="E84" s="123"/>
      <c r="F84" s="5"/>
      <c r="L84" s="15">
        <f t="shared" si="103"/>
        <v>0</v>
      </c>
      <c r="M84" s="15">
        <f t="shared" si="103"/>
        <v>0</v>
      </c>
      <c r="N84" s="15">
        <f t="shared" si="115"/>
        <v>0</v>
      </c>
      <c r="O84" s="14"/>
      <c r="P84" s="7"/>
      <c r="Z84" s="14"/>
      <c r="AA84" s="31">
        <f t="shared" ref="AA84" si="126">$N84*P84</f>
        <v>0</v>
      </c>
      <c r="AB84" s="31">
        <f t="shared" ref="AB84" si="127">$N84*U84</f>
        <v>0</v>
      </c>
      <c r="AC84" s="31">
        <f t="shared" ref="AC84" si="128">$N84*S84</f>
        <v>0</v>
      </c>
      <c r="AD84" s="31">
        <f t="shared" ref="AD84" si="129">$N84*Q84</f>
        <v>0</v>
      </c>
      <c r="AE84" s="31">
        <f t="shared" ref="AE84" si="130">$N84*R84</f>
        <v>0</v>
      </c>
      <c r="AF84" s="31">
        <f t="shared" ref="AF84" si="131">$N84*T84</f>
        <v>0</v>
      </c>
      <c r="AG84" s="31">
        <f t="shared" ref="AG84" si="132">$N84*W84</f>
        <v>0</v>
      </c>
      <c r="AH84" s="31">
        <f t="shared" ref="AH84" si="133">$N84*Y84</f>
        <v>0</v>
      </c>
      <c r="AI84" s="31">
        <f t="shared" ref="AI84" si="134">$N84*X84</f>
        <v>0</v>
      </c>
      <c r="AJ84" s="31">
        <f t="shared" ref="AJ84" si="135">$N84*V84</f>
        <v>0</v>
      </c>
      <c r="AK84" s="5"/>
    </row>
    <row r="85" spans="1:37" s="22" customFormat="1">
      <c r="A85" s="135" t="s">
        <v>135</v>
      </c>
      <c r="B85" s="180"/>
      <c r="C85" s="181"/>
      <c r="L85" s="23"/>
      <c r="M85" s="23"/>
      <c r="N85" s="23"/>
      <c r="O85" s="24" t="s">
        <v>100</v>
      </c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4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 spans="1:37">
      <c r="A86" s="134" t="s">
        <v>97</v>
      </c>
      <c r="B86" s="179" t="s">
        <v>288</v>
      </c>
      <c r="C86" s="182" t="s">
        <v>25</v>
      </c>
      <c r="D86" s="118"/>
      <c r="E86" s="119"/>
      <c r="F86" s="5"/>
      <c r="L86" s="15">
        <f t="shared" ref="L86:M91" si="136">IF(C86="Beginner",1,IF(C86="Good",2,IF(C86="Strong",3,IF(C86="None",0,0))))</f>
        <v>0</v>
      </c>
      <c r="M86" s="15">
        <f t="shared" si="136"/>
        <v>0</v>
      </c>
      <c r="N86" s="15">
        <f t="shared" ref="N86" si="137">IF(ISBLANK(D86), L86,M86)</f>
        <v>0</v>
      </c>
      <c r="O86" s="14"/>
      <c r="P86" s="7">
        <v>1</v>
      </c>
      <c r="V86" s="7">
        <v>1</v>
      </c>
      <c r="Z86" s="14"/>
      <c r="AA86" s="31">
        <f t="shared" si="105"/>
        <v>0</v>
      </c>
      <c r="AB86" s="31">
        <f t="shared" si="106"/>
        <v>0</v>
      </c>
      <c r="AC86" s="31">
        <f t="shared" si="107"/>
        <v>0</v>
      </c>
      <c r="AD86" s="31">
        <f t="shared" si="108"/>
        <v>0</v>
      </c>
      <c r="AE86" s="31">
        <f t="shared" si="109"/>
        <v>0</v>
      </c>
      <c r="AF86" s="31">
        <f t="shared" si="110"/>
        <v>0</v>
      </c>
      <c r="AG86" s="31">
        <f t="shared" si="111"/>
        <v>0</v>
      </c>
      <c r="AH86" s="31">
        <f t="shared" si="112"/>
        <v>0</v>
      </c>
      <c r="AI86" s="31">
        <f t="shared" si="113"/>
        <v>0</v>
      </c>
      <c r="AJ86" s="31">
        <f t="shared" si="114"/>
        <v>0</v>
      </c>
      <c r="AK86" s="5"/>
    </row>
    <row r="87" spans="1:37">
      <c r="A87" s="134" t="s">
        <v>98</v>
      </c>
      <c r="B87" s="179" t="s">
        <v>287</v>
      </c>
      <c r="C87" s="182" t="s">
        <v>23</v>
      </c>
      <c r="D87" s="120"/>
      <c r="E87" s="121"/>
      <c r="F87" s="5"/>
      <c r="L87" s="15">
        <f t="shared" si="136"/>
        <v>1</v>
      </c>
      <c r="M87" s="15">
        <f t="shared" si="136"/>
        <v>0</v>
      </c>
      <c r="N87" s="15">
        <f t="shared" ref="N87:N91" si="138">IF(ISBLANK(D87), L87,M87)</f>
        <v>1</v>
      </c>
      <c r="O87" s="14"/>
      <c r="P87" s="7">
        <v>1</v>
      </c>
      <c r="V87" s="7">
        <v>1</v>
      </c>
      <c r="Z87" s="14"/>
      <c r="AA87" s="31">
        <f t="shared" si="105"/>
        <v>1</v>
      </c>
      <c r="AB87" s="31">
        <f t="shared" si="106"/>
        <v>0</v>
      </c>
      <c r="AC87" s="31">
        <f t="shared" si="107"/>
        <v>0</v>
      </c>
      <c r="AD87" s="31">
        <f t="shared" si="108"/>
        <v>0</v>
      </c>
      <c r="AE87" s="31">
        <f t="shared" si="109"/>
        <v>0</v>
      </c>
      <c r="AF87" s="31">
        <f t="shared" si="110"/>
        <v>0</v>
      </c>
      <c r="AG87" s="31">
        <f t="shared" si="111"/>
        <v>0</v>
      </c>
      <c r="AH87" s="31">
        <f t="shared" si="112"/>
        <v>0</v>
      </c>
      <c r="AI87" s="31">
        <f t="shared" si="113"/>
        <v>0</v>
      </c>
      <c r="AJ87" s="31">
        <f t="shared" si="114"/>
        <v>1</v>
      </c>
      <c r="AK87" s="5"/>
    </row>
    <row r="88" spans="1:37">
      <c r="A88" s="134" t="s">
        <v>134</v>
      </c>
      <c r="B88" s="179" t="s">
        <v>287</v>
      </c>
      <c r="C88" s="182" t="s">
        <v>174</v>
      </c>
      <c r="D88" s="120"/>
      <c r="E88" s="121"/>
      <c r="F88" s="5"/>
      <c r="L88" s="15">
        <f t="shared" si="136"/>
        <v>2</v>
      </c>
      <c r="M88" s="15">
        <f t="shared" si="136"/>
        <v>0</v>
      </c>
      <c r="N88" s="15">
        <f t="shared" si="138"/>
        <v>2</v>
      </c>
      <c r="O88" s="14"/>
      <c r="P88" s="7">
        <v>1</v>
      </c>
      <c r="V88" s="7">
        <v>1</v>
      </c>
      <c r="Z88" s="14"/>
      <c r="AA88" s="31">
        <f t="shared" si="105"/>
        <v>2</v>
      </c>
      <c r="AB88" s="31">
        <f t="shared" si="106"/>
        <v>0</v>
      </c>
      <c r="AC88" s="31">
        <f t="shared" si="107"/>
        <v>0</v>
      </c>
      <c r="AD88" s="31">
        <f t="shared" si="108"/>
        <v>0</v>
      </c>
      <c r="AE88" s="31">
        <f t="shared" si="109"/>
        <v>0</v>
      </c>
      <c r="AF88" s="31">
        <f t="shared" si="110"/>
        <v>0</v>
      </c>
      <c r="AG88" s="31">
        <f t="shared" si="111"/>
        <v>0</v>
      </c>
      <c r="AH88" s="31">
        <f t="shared" si="112"/>
        <v>0</v>
      </c>
      <c r="AI88" s="31">
        <f t="shared" si="113"/>
        <v>0</v>
      </c>
      <c r="AJ88" s="31">
        <f t="shared" si="114"/>
        <v>2</v>
      </c>
      <c r="AK88" s="5"/>
    </row>
    <row r="89" spans="1:37">
      <c r="A89" s="134"/>
      <c r="B89" s="179"/>
      <c r="C89" s="182"/>
      <c r="D89" s="120"/>
      <c r="E89" s="121"/>
      <c r="F89" s="5"/>
      <c r="L89" s="15">
        <f t="shared" si="136"/>
        <v>0</v>
      </c>
      <c r="M89" s="15">
        <f t="shared" si="136"/>
        <v>0</v>
      </c>
      <c r="N89" s="15">
        <f t="shared" si="138"/>
        <v>0</v>
      </c>
      <c r="O89" s="14"/>
      <c r="P89" s="7"/>
      <c r="Z89" s="14"/>
      <c r="AA89" s="31">
        <f t="shared" si="105"/>
        <v>0</v>
      </c>
      <c r="AB89" s="31">
        <f t="shared" si="106"/>
        <v>0</v>
      </c>
      <c r="AC89" s="31">
        <f t="shared" si="107"/>
        <v>0</v>
      </c>
      <c r="AD89" s="31">
        <f t="shared" si="108"/>
        <v>0</v>
      </c>
      <c r="AE89" s="31">
        <f t="shared" si="109"/>
        <v>0</v>
      </c>
      <c r="AF89" s="31">
        <f t="shared" si="110"/>
        <v>0</v>
      </c>
      <c r="AG89" s="31">
        <f t="shared" si="111"/>
        <v>0</v>
      </c>
      <c r="AH89" s="31">
        <f t="shared" si="112"/>
        <v>0</v>
      </c>
      <c r="AI89" s="31">
        <f t="shared" si="113"/>
        <v>0</v>
      </c>
      <c r="AJ89" s="31">
        <f t="shared" si="114"/>
        <v>0</v>
      </c>
      <c r="AK89" s="5"/>
    </row>
    <row r="90" spans="1:37">
      <c r="A90" s="134"/>
      <c r="B90" s="179"/>
      <c r="C90" s="182"/>
      <c r="D90" s="120"/>
      <c r="E90" s="121"/>
      <c r="F90" s="5"/>
      <c r="L90" s="15">
        <f t="shared" si="136"/>
        <v>0</v>
      </c>
      <c r="M90" s="15">
        <f t="shared" si="136"/>
        <v>0</v>
      </c>
      <c r="N90" s="15">
        <f t="shared" si="138"/>
        <v>0</v>
      </c>
      <c r="O90" s="14"/>
      <c r="P90" s="7"/>
      <c r="Z90" s="14"/>
      <c r="AA90" s="31">
        <f t="shared" si="105"/>
        <v>0</v>
      </c>
      <c r="AB90" s="31">
        <f t="shared" si="106"/>
        <v>0</v>
      </c>
      <c r="AC90" s="31">
        <f t="shared" si="107"/>
        <v>0</v>
      </c>
      <c r="AD90" s="31">
        <f t="shared" si="108"/>
        <v>0</v>
      </c>
      <c r="AE90" s="31">
        <f t="shared" si="109"/>
        <v>0</v>
      </c>
      <c r="AF90" s="31">
        <f t="shared" si="110"/>
        <v>0</v>
      </c>
      <c r="AG90" s="31">
        <f t="shared" si="111"/>
        <v>0</v>
      </c>
      <c r="AH90" s="31">
        <f t="shared" si="112"/>
        <v>0</v>
      </c>
      <c r="AI90" s="31">
        <f t="shared" si="113"/>
        <v>0</v>
      </c>
      <c r="AJ90" s="31">
        <f t="shared" si="114"/>
        <v>0</v>
      </c>
      <c r="AK90" s="5"/>
    </row>
    <row r="91" spans="1:37">
      <c r="A91" s="134"/>
      <c r="B91" s="179"/>
      <c r="C91" s="182"/>
      <c r="D91" s="122"/>
      <c r="E91" s="123"/>
      <c r="F91" s="5"/>
      <c r="L91" s="15">
        <f t="shared" si="136"/>
        <v>0</v>
      </c>
      <c r="M91" s="15">
        <f t="shared" si="136"/>
        <v>0</v>
      </c>
      <c r="N91" s="15">
        <f t="shared" si="138"/>
        <v>0</v>
      </c>
      <c r="O91" s="14"/>
      <c r="P91" s="7"/>
      <c r="Z91" s="14"/>
      <c r="AA91" s="31">
        <f t="shared" si="105"/>
        <v>0</v>
      </c>
      <c r="AB91" s="31">
        <f t="shared" si="106"/>
        <v>0</v>
      </c>
      <c r="AC91" s="31">
        <f t="shared" si="107"/>
        <v>0</v>
      </c>
      <c r="AD91" s="31">
        <f t="shared" si="108"/>
        <v>0</v>
      </c>
      <c r="AE91" s="31">
        <f t="shared" si="109"/>
        <v>0</v>
      </c>
      <c r="AF91" s="31">
        <f t="shared" si="110"/>
        <v>0</v>
      </c>
      <c r="AG91" s="31">
        <f t="shared" si="111"/>
        <v>0</v>
      </c>
      <c r="AH91" s="31">
        <f t="shared" si="112"/>
        <v>0</v>
      </c>
      <c r="AI91" s="31">
        <f t="shared" si="113"/>
        <v>0</v>
      </c>
      <c r="AJ91" s="31">
        <f t="shared" si="114"/>
        <v>0</v>
      </c>
      <c r="AK91" s="5"/>
    </row>
    <row r="92" spans="1:37" s="22" customFormat="1">
      <c r="A92" s="135" t="s">
        <v>111</v>
      </c>
      <c r="B92" s="180"/>
      <c r="C92" s="181"/>
      <c r="L92" s="23"/>
      <c r="M92" s="23"/>
      <c r="N92" s="23"/>
      <c r="O92" s="24" t="s">
        <v>100</v>
      </c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4"/>
      <c r="AA92" s="25"/>
      <c r="AB92" s="25"/>
      <c r="AC92" s="25"/>
      <c r="AD92" s="25"/>
      <c r="AE92" s="25"/>
      <c r="AF92" s="25"/>
      <c r="AG92" s="25"/>
      <c r="AH92" s="25"/>
      <c r="AI92" s="25"/>
      <c r="AJ92" s="25"/>
    </row>
    <row r="93" spans="1:37">
      <c r="A93" s="134" t="s">
        <v>46</v>
      </c>
      <c r="B93" s="179" t="s">
        <v>288</v>
      </c>
      <c r="C93" s="182" t="s">
        <v>25</v>
      </c>
      <c r="D93" s="118"/>
      <c r="E93" s="119"/>
      <c r="F93" s="5"/>
      <c r="L93" s="15">
        <f t="shared" ref="L93:M99" si="139">IF(C93="Beginner",1,IF(C93="Good",2,IF(C93="Strong",3,IF(C93="None",0,0))))</f>
        <v>0</v>
      </c>
      <c r="M93" s="15">
        <f t="shared" si="139"/>
        <v>0</v>
      </c>
      <c r="N93" s="15">
        <f t="shared" ref="N93:N99" si="140">IF(ISBLANK(D93), L93,M93)</f>
        <v>0</v>
      </c>
      <c r="O93" s="14"/>
      <c r="P93" s="7"/>
      <c r="Q93" s="7">
        <v>1</v>
      </c>
      <c r="Z93" s="14"/>
      <c r="AA93" s="31">
        <f t="shared" ref="AA93:AA99" si="141">$N93*P93</f>
        <v>0</v>
      </c>
      <c r="AB93" s="31">
        <f t="shared" ref="AB93:AB99" si="142">$N93*U93</f>
        <v>0</v>
      </c>
      <c r="AC93" s="31">
        <f t="shared" ref="AC93:AC99" si="143">$N93*S93</f>
        <v>0</v>
      </c>
      <c r="AD93" s="31">
        <f t="shared" ref="AD93:AD99" si="144">$N93*Q93</f>
        <v>0</v>
      </c>
      <c r="AE93" s="31">
        <f t="shared" ref="AE93:AE99" si="145">$N93*R93</f>
        <v>0</v>
      </c>
      <c r="AF93" s="31">
        <f t="shared" ref="AF93:AF99" si="146">$N93*T93</f>
        <v>0</v>
      </c>
      <c r="AG93" s="31">
        <f t="shared" ref="AG93:AG99" si="147">$N93*W93</f>
        <v>0</v>
      </c>
      <c r="AH93" s="31">
        <f t="shared" ref="AH93:AH99" si="148">$N93*Y93</f>
        <v>0</v>
      </c>
      <c r="AI93" s="31">
        <f t="shared" ref="AI93:AI99" si="149">$N93*X93</f>
        <v>0</v>
      </c>
      <c r="AJ93" s="31">
        <f t="shared" ref="AJ93:AJ99" si="150">$N93*V93</f>
        <v>0</v>
      </c>
      <c r="AK93" s="5"/>
    </row>
    <row r="94" spans="1:37">
      <c r="A94" s="134" t="s">
        <v>49</v>
      </c>
      <c r="B94" s="179" t="s">
        <v>288</v>
      </c>
      <c r="C94" s="182" t="s">
        <v>23</v>
      </c>
      <c r="D94" s="120"/>
      <c r="E94" s="121"/>
      <c r="F94" s="5"/>
      <c r="L94" s="15">
        <f t="shared" si="139"/>
        <v>1</v>
      </c>
      <c r="M94" s="15">
        <f t="shared" si="139"/>
        <v>0</v>
      </c>
      <c r="N94" s="15">
        <f>IF(ISBLANK(D94), L94,M94)</f>
        <v>1</v>
      </c>
      <c r="O94" s="14"/>
      <c r="P94" s="7"/>
      <c r="Q94" s="7">
        <v>1</v>
      </c>
      <c r="Z94" s="14"/>
      <c r="AA94" s="31">
        <f>$N94*P94</f>
        <v>0</v>
      </c>
      <c r="AB94" s="31">
        <f>$N94*U94</f>
        <v>0</v>
      </c>
      <c r="AC94" s="31">
        <f>$N94*S94</f>
        <v>0</v>
      </c>
      <c r="AD94" s="31">
        <f>$N94*Q94</f>
        <v>1</v>
      </c>
      <c r="AE94" s="31">
        <f>$N94*R94</f>
        <v>0</v>
      </c>
      <c r="AF94" s="31">
        <f>$N94*T94</f>
        <v>0</v>
      </c>
      <c r="AG94" s="31">
        <f>$N94*W94</f>
        <v>0</v>
      </c>
      <c r="AH94" s="31">
        <f>$N94*Y94</f>
        <v>0</v>
      </c>
      <c r="AI94" s="31">
        <f>$N94*X94</f>
        <v>0</v>
      </c>
      <c r="AJ94" s="31">
        <f>$N94*V94</f>
        <v>0</v>
      </c>
      <c r="AK94" s="5"/>
    </row>
    <row r="95" spans="1:37">
      <c r="A95" s="134" t="s">
        <v>48</v>
      </c>
      <c r="B95" s="179" t="s">
        <v>288</v>
      </c>
      <c r="C95" s="182" t="s">
        <v>23</v>
      </c>
      <c r="D95" s="120"/>
      <c r="E95" s="121"/>
      <c r="F95" s="5"/>
      <c r="L95" s="15">
        <f t="shared" si="139"/>
        <v>1</v>
      </c>
      <c r="M95" s="15">
        <f t="shared" si="139"/>
        <v>0</v>
      </c>
      <c r="N95" s="15">
        <f t="shared" si="140"/>
        <v>1</v>
      </c>
      <c r="O95" s="14"/>
      <c r="P95" s="7"/>
      <c r="Q95" s="7">
        <v>1</v>
      </c>
      <c r="Z95" s="14"/>
      <c r="AA95" s="31">
        <f t="shared" si="141"/>
        <v>0</v>
      </c>
      <c r="AB95" s="31">
        <f t="shared" si="142"/>
        <v>0</v>
      </c>
      <c r="AC95" s="31">
        <f t="shared" si="143"/>
        <v>0</v>
      </c>
      <c r="AD95" s="31">
        <f t="shared" si="144"/>
        <v>1</v>
      </c>
      <c r="AE95" s="31">
        <f t="shared" si="145"/>
        <v>0</v>
      </c>
      <c r="AF95" s="31">
        <f t="shared" si="146"/>
        <v>0</v>
      </c>
      <c r="AG95" s="31">
        <f t="shared" si="147"/>
        <v>0</v>
      </c>
      <c r="AH95" s="31">
        <f t="shared" si="148"/>
        <v>0</v>
      </c>
      <c r="AI95" s="31">
        <f t="shared" si="149"/>
        <v>0</v>
      </c>
      <c r="AJ95" s="31">
        <f t="shared" si="150"/>
        <v>0</v>
      </c>
      <c r="AK95" s="5"/>
    </row>
    <row r="96" spans="1:37">
      <c r="A96" s="134" t="s">
        <v>47</v>
      </c>
      <c r="B96" s="179" t="s">
        <v>288</v>
      </c>
      <c r="C96" s="182" t="s">
        <v>25</v>
      </c>
      <c r="D96" s="120"/>
      <c r="E96" s="121"/>
      <c r="F96" s="5"/>
      <c r="L96" s="15">
        <f t="shared" si="139"/>
        <v>0</v>
      </c>
      <c r="M96" s="15">
        <f t="shared" si="139"/>
        <v>0</v>
      </c>
      <c r="N96" s="15">
        <f>IF(ISBLANK(D96), L96,M96)</f>
        <v>0</v>
      </c>
      <c r="O96" s="14"/>
      <c r="P96" s="7"/>
      <c r="Q96" s="7">
        <v>1</v>
      </c>
      <c r="Z96" s="14"/>
      <c r="AA96" s="31">
        <f>$N96*P96</f>
        <v>0</v>
      </c>
      <c r="AB96" s="31">
        <f>$N96*U96</f>
        <v>0</v>
      </c>
      <c r="AC96" s="31">
        <f>$N96*S96</f>
        <v>0</v>
      </c>
      <c r="AD96" s="31">
        <f>$N96*Q96</f>
        <v>0</v>
      </c>
      <c r="AE96" s="31">
        <f>$N96*R96</f>
        <v>0</v>
      </c>
      <c r="AF96" s="31">
        <f>$N96*T96</f>
        <v>0</v>
      </c>
      <c r="AG96" s="31">
        <f>$N96*W96</f>
        <v>0</v>
      </c>
      <c r="AH96" s="31">
        <f>$N96*Y96</f>
        <v>0</v>
      </c>
      <c r="AI96" s="31">
        <f>$N96*X96</f>
        <v>0</v>
      </c>
      <c r="AJ96" s="31">
        <f>$N96*V96</f>
        <v>0</v>
      </c>
      <c r="AK96" s="5"/>
    </row>
    <row r="97" spans="1:37">
      <c r="A97" s="134"/>
      <c r="B97" s="179"/>
      <c r="C97" s="182"/>
      <c r="D97" s="120"/>
      <c r="E97" s="121"/>
      <c r="F97" s="5"/>
      <c r="L97" s="15">
        <f t="shared" si="139"/>
        <v>0</v>
      </c>
      <c r="M97" s="15">
        <f t="shared" si="139"/>
        <v>0</v>
      </c>
      <c r="N97" s="15">
        <f t="shared" si="140"/>
        <v>0</v>
      </c>
      <c r="O97" s="14"/>
      <c r="P97" s="7"/>
      <c r="Z97" s="14"/>
      <c r="AA97" s="31">
        <f t="shared" si="141"/>
        <v>0</v>
      </c>
      <c r="AB97" s="31">
        <f t="shared" si="142"/>
        <v>0</v>
      </c>
      <c r="AC97" s="31">
        <f t="shared" si="143"/>
        <v>0</v>
      </c>
      <c r="AD97" s="31">
        <f t="shared" si="144"/>
        <v>0</v>
      </c>
      <c r="AE97" s="31">
        <f t="shared" si="145"/>
        <v>0</v>
      </c>
      <c r="AF97" s="31">
        <f t="shared" si="146"/>
        <v>0</v>
      </c>
      <c r="AG97" s="31">
        <f t="shared" si="147"/>
        <v>0</v>
      </c>
      <c r="AH97" s="31">
        <f t="shared" si="148"/>
        <v>0</v>
      </c>
      <c r="AI97" s="31">
        <f t="shared" si="149"/>
        <v>0</v>
      </c>
      <c r="AJ97" s="31">
        <f t="shared" si="150"/>
        <v>0</v>
      </c>
      <c r="AK97" s="5"/>
    </row>
    <row r="98" spans="1:37">
      <c r="A98" s="134"/>
      <c r="B98" s="179"/>
      <c r="C98" s="182"/>
      <c r="D98" s="120"/>
      <c r="E98" s="121"/>
      <c r="F98" s="5"/>
      <c r="L98" s="15">
        <f t="shared" si="139"/>
        <v>0</v>
      </c>
      <c r="M98" s="15">
        <f t="shared" si="139"/>
        <v>0</v>
      </c>
      <c r="N98" s="15">
        <f t="shared" si="140"/>
        <v>0</v>
      </c>
      <c r="O98" s="14"/>
      <c r="P98" s="7"/>
      <c r="Z98" s="14"/>
      <c r="AA98" s="31">
        <f t="shared" si="141"/>
        <v>0</v>
      </c>
      <c r="AB98" s="31">
        <f t="shared" si="142"/>
        <v>0</v>
      </c>
      <c r="AC98" s="31">
        <f t="shared" si="143"/>
        <v>0</v>
      </c>
      <c r="AD98" s="31">
        <f t="shared" si="144"/>
        <v>0</v>
      </c>
      <c r="AE98" s="31">
        <f t="shared" si="145"/>
        <v>0</v>
      </c>
      <c r="AF98" s="31">
        <f t="shared" si="146"/>
        <v>0</v>
      </c>
      <c r="AG98" s="31">
        <f t="shared" si="147"/>
        <v>0</v>
      </c>
      <c r="AH98" s="31">
        <f t="shared" si="148"/>
        <v>0</v>
      </c>
      <c r="AI98" s="31">
        <f t="shared" si="149"/>
        <v>0</v>
      </c>
      <c r="AJ98" s="31">
        <f t="shared" si="150"/>
        <v>0</v>
      </c>
      <c r="AK98" s="5"/>
    </row>
    <row r="99" spans="1:37">
      <c r="A99" s="134"/>
      <c r="B99" s="179"/>
      <c r="C99" s="182"/>
      <c r="D99" s="122"/>
      <c r="E99" s="123"/>
      <c r="F99" s="5"/>
      <c r="L99" s="15">
        <f t="shared" si="139"/>
        <v>0</v>
      </c>
      <c r="M99" s="15">
        <f t="shared" si="139"/>
        <v>0</v>
      </c>
      <c r="N99" s="15">
        <f t="shared" si="140"/>
        <v>0</v>
      </c>
      <c r="O99" s="14"/>
      <c r="P99" s="7"/>
      <c r="Z99" s="14"/>
      <c r="AA99" s="31">
        <f t="shared" si="141"/>
        <v>0</v>
      </c>
      <c r="AB99" s="31">
        <f t="shared" si="142"/>
        <v>0</v>
      </c>
      <c r="AC99" s="31">
        <f t="shared" si="143"/>
        <v>0</v>
      </c>
      <c r="AD99" s="31">
        <f t="shared" si="144"/>
        <v>0</v>
      </c>
      <c r="AE99" s="31">
        <f t="shared" si="145"/>
        <v>0</v>
      </c>
      <c r="AF99" s="31">
        <f t="shared" si="146"/>
        <v>0</v>
      </c>
      <c r="AG99" s="31">
        <f t="shared" si="147"/>
        <v>0</v>
      </c>
      <c r="AH99" s="31">
        <f t="shared" si="148"/>
        <v>0</v>
      </c>
      <c r="AI99" s="31">
        <f t="shared" si="149"/>
        <v>0</v>
      </c>
      <c r="AJ99" s="31">
        <f t="shared" si="150"/>
        <v>0</v>
      </c>
      <c r="AK99" s="5"/>
    </row>
    <row r="100" spans="1:37" s="22" customFormat="1">
      <c r="A100" s="135" t="s">
        <v>159</v>
      </c>
      <c r="B100" s="180"/>
      <c r="C100" s="181"/>
      <c r="L100" s="23"/>
      <c r="M100" s="23"/>
      <c r="N100" s="23"/>
      <c r="O100" s="24" t="s">
        <v>100</v>
      </c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4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 spans="1:37">
      <c r="A101" s="134" t="s">
        <v>209</v>
      </c>
      <c r="B101" s="179" t="s">
        <v>288</v>
      </c>
      <c r="C101" s="182" t="s">
        <v>23</v>
      </c>
      <c r="D101" s="118"/>
      <c r="E101" s="119"/>
      <c r="F101" s="5"/>
      <c r="L101" s="15">
        <f t="shared" ref="L101:L115" si="151">IF(C101="Beginner",1,IF(C101="Good",2,IF(C101="Strong",3,IF(C101="None",0,0))))</f>
        <v>1</v>
      </c>
      <c r="M101" s="15">
        <f t="shared" ref="M101:M115" si="152">IF(C101="Beginner",1,IF(C101="Good",2,IF(C101="Strong",3,IF(C101="None",0,0))))</f>
        <v>1</v>
      </c>
      <c r="N101" s="15">
        <f t="shared" ref="N101" si="153">IF(ISBLANK(D101), L101,M101)</f>
        <v>1</v>
      </c>
      <c r="O101" s="14"/>
      <c r="P101" s="7">
        <v>1</v>
      </c>
      <c r="Z101" s="14"/>
      <c r="AA101" s="31">
        <f t="shared" ref="AA101:AA115" si="154">$N101*P101</f>
        <v>1</v>
      </c>
      <c r="AB101" s="31">
        <f t="shared" ref="AB101:AB115" si="155">$N101*U101</f>
        <v>0</v>
      </c>
      <c r="AC101" s="31">
        <f t="shared" ref="AC101:AC115" si="156">$N101*S101</f>
        <v>0</v>
      </c>
      <c r="AD101" s="31">
        <f t="shared" ref="AD101:AD115" si="157">$N101*Q101</f>
        <v>0</v>
      </c>
      <c r="AE101" s="31">
        <f t="shared" ref="AE101:AE115" si="158">$N101*R101</f>
        <v>0</v>
      </c>
      <c r="AF101" s="31">
        <f t="shared" ref="AF101:AF115" si="159">$N101*T101</f>
        <v>0</v>
      </c>
      <c r="AG101" s="31">
        <f t="shared" ref="AG101:AG115" si="160">$N101*W101</f>
        <v>0</v>
      </c>
      <c r="AH101" s="31">
        <f t="shared" ref="AH101:AH115" si="161">$N101*Y101</f>
        <v>0</v>
      </c>
      <c r="AI101" s="31">
        <f t="shared" ref="AI101:AI115" si="162">$N101*X101</f>
        <v>0</v>
      </c>
      <c r="AJ101" s="31">
        <f t="shared" ref="AJ101:AJ115" si="163">$N101*V101</f>
        <v>0</v>
      </c>
      <c r="AK101" s="5"/>
    </row>
    <row r="102" spans="1:37">
      <c r="A102" s="134" t="s">
        <v>210</v>
      </c>
      <c r="B102" s="179" t="s">
        <v>288</v>
      </c>
      <c r="C102" s="182" t="s">
        <v>25</v>
      </c>
      <c r="D102" s="120"/>
      <c r="E102" s="121"/>
      <c r="F102" s="5"/>
      <c r="L102" s="15">
        <f t="shared" si="151"/>
        <v>0</v>
      </c>
      <c r="M102" s="15">
        <f t="shared" si="152"/>
        <v>0</v>
      </c>
      <c r="N102" s="15">
        <f t="shared" ref="N102:N115" si="164">IF(ISBLANK(D102), L102,M102)</f>
        <v>0</v>
      </c>
      <c r="O102" s="14"/>
      <c r="P102" s="7">
        <v>1</v>
      </c>
      <c r="Z102" s="14"/>
      <c r="AA102" s="31">
        <f t="shared" si="154"/>
        <v>0</v>
      </c>
      <c r="AB102" s="31">
        <f t="shared" si="155"/>
        <v>0</v>
      </c>
      <c r="AC102" s="31">
        <f t="shared" si="156"/>
        <v>0</v>
      </c>
      <c r="AD102" s="31">
        <f t="shared" si="157"/>
        <v>0</v>
      </c>
      <c r="AE102" s="31">
        <f t="shared" si="158"/>
        <v>0</v>
      </c>
      <c r="AF102" s="31">
        <f t="shared" si="159"/>
        <v>0</v>
      </c>
      <c r="AG102" s="31">
        <f t="shared" si="160"/>
        <v>0</v>
      </c>
      <c r="AH102" s="31">
        <f t="shared" si="161"/>
        <v>0</v>
      </c>
      <c r="AI102" s="31">
        <f t="shared" si="162"/>
        <v>0</v>
      </c>
      <c r="AJ102" s="31">
        <f t="shared" si="163"/>
        <v>0</v>
      </c>
      <c r="AK102" s="5"/>
    </row>
    <row r="103" spans="1:37">
      <c r="A103" s="134" t="s">
        <v>132</v>
      </c>
      <c r="B103" s="179" t="s">
        <v>287</v>
      </c>
      <c r="C103" s="182" t="s">
        <v>174</v>
      </c>
      <c r="D103" s="120"/>
      <c r="E103" s="121"/>
      <c r="F103" s="5"/>
      <c r="L103" s="15">
        <f t="shared" si="151"/>
        <v>2</v>
      </c>
      <c r="M103" s="15">
        <f t="shared" si="152"/>
        <v>2</v>
      </c>
      <c r="N103" s="15">
        <f t="shared" si="164"/>
        <v>2</v>
      </c>
      <c r="O103" s="14"/>
      <c r="P103" s="7">
        <v>1</v>
      </c>
      <c r="Z103" s="14"/>
      <c r="AA103" s="31">
        <f t="shared" si="154"/>
        <v>2</v>
      </c>
      <c r="AB103" s="31">
        <f t="shared" si="155"/>
        <v>0</v>
      </c>
      <c r="AC103" s="31">
        <f t="shared" si="156"/>
        <v>0</v>
      </c>
      <c r="AD103" s="31">
        <f t="shared" si="157"/>
        <v>0</v>
      </c>
      <c r="AE103" s="31">
        <f t="shared" si="158"/>
        <v>0</v>
      </c>
      <c r="AF103" s="31">
        <f t="shared" si="159"/>
        <v>0</v>
      </c>
      <c r="AG103" s="31">
        <f t="shared" si="160"/>
        <v>0</v>
      </c>
      <c r="AH103" s="31">
        <f t="shared" si="161"/>
        <v>0</v>
      </c>
      <c r="AI103" s="31">
        <f t="shared" si="162"/>
        <v>0</v>
      </c>
      <c r="AJ103" s="31">
        <f t="shared" si="163"/>
        <v>0</v>
      </c>
      <c r="AK103" s="5"/>
    </row>
    <row r="104" spans="1:37">
      <c r="A104" s="134" t="s">
        <v>51</v>
      </c>
      <c r="B104" s="179" t="s">
        <v>287</v>
      </c>
      <c r="C104" s="182" t="s">
        <v>25</v>
      </c>
      <c r="D104" s="120"/>
      <c r="E104" s="121"/>
      <c r="F104" s="5"/>
      <c r="L104" s="15">
        <f t="shared" si="151"/>
        <v>0</v>
      </c>
      <c r="M104" s="15">
        <f t="shared" si="152"/>
        <v>0</v>
      </c>
      <c r="N104" s="15">
        <f t="shared" si="164"/>
        <v>0</v>
      </c>
      <c r="O104" s="14"/>
      <c r="P104" s="7">
        <v>1</v>
      </c>
      <c r="Z104" s="14"/>
      <c r="AA104" s="31">
        <f t="shared" si="154"/>
        <v>0</v>
      </c>
      <c r="AB104" s="31">
        <f t="shared" si="155"/>
        <v>0</v>
      </c>
      <c r="AC104" s="31">
        <f t="shared" si="156"/>
        <v>0</v>
      </c>
      <c r="AD104" s="31">
        <f t="shared" si="157"/>
        <v>0</v>
      </c>
      <c r="AE104" s="31">
        <f t="shared" si="158"/>
        <v>0</v>
      </c>
      <c r="AF104" s="31">
        <f t="shared" si="159"/>
        <v>0</v>
      </c>
      <c r="AG104" s="31">
        <f t="shared" si="160"/>
        <v>0</v>
      </c>
      <c r="AH104" s="31">
        <f t="shared" si="161"/>
        <v>0</v>
      </c>
      <c r="AI104" s="31">
        <f t="shared" si="162"/>
        <v>0</v>
      </c>
      <c r="AJ104" s="31">
        <f t="shared" si="163"/>
        <v>0</v>
      </c>
      <c r="AK104" s="5"/>
    </row>
    <row r="105" spans="1:37">
      <c r="A105" s="134" t="s">
        <v>50</v>
      </c>
      <c r="B105" s="179" t="s">
        <v>288</v>
      </c>
      <c r="C105" s="182" t="s">
        <v>25</v>
      </c>
      <c r="D105" s="120"/>
      <c r="E105" s="121"/>
      <c r="F105" s="5"/>
      <c r="L105" s="15">
        <f t="shared" si="151"/>
        <v>0</v>
      </c>
      <c r="M105" s="15">
        <f t="shared" si="152"/>
        <v>0</v>
      </c>
      <c r="N105" s="15">
        <f t="shared" si="164"/>
        <v>0</v>
      </c>
      <c r="O105" s="14"/>
      <c r="P105" s="7"/>
      <c r="Y105" s="7">
        <v>1</v>
      </c>
      <c r="Z105" s="14"/>
      <c r="AA105" s="31">
        <f t="shared" si="154"/>
        <v>0</v>
      </c>
      <c r="AB105" s="31">
        <f t="shared" si="155"/>
        <v>0</v>
      </c>
      <c r="AC105" s="31">
        <f t="shared" si="156"/>
        <v>0</v>
      </c>
      <c r="AD105" s="31">
        <f t="shared" si="157"/>
        <v>0</v>
      </c>
      <c r="AE105" s="31">
        <f t="shared" si="158"/>
        <v>0</v>
      </c>
      <c r="AF105" s="31">
        <f t="shared" si="159"/>
        <v>0</v>
      </c>
      <c r="AG105" s="31">
        <f t="shared" si="160"/>
        <v>0</v>
      </c>
      <c r="AH105" s="31">
        <f t="shared" si="161"/>
        <v>0</v>
      </c>
      <c r="AI105" s="31">
        <f t="shared" si="162"/>
        <v>0</v>
      </c>
      <c r="AJ105" s="31">
        <f t="shared" si="163"/>
        <v>0</v>
      </c>
      <c r="AK105" s="5"/>
    </row>
    <row r="106" spans="1:37">
      <c r="A106" s="134" t="s">
        <v>131</v>
      </c>
      <c r="B106" s="179" t="s">
        <v>288</v>
      </c>
      <c r="C106" s="182" t="s">
        <v>25</v>
      </c>
      <c r="D106" s="120"/>
      <c r="E106" s="121"/>
      <c r="F106" s="5"/>
      <c r="L106" s="15">
        <f t="shared" si="151"/>
        <v>0</v>
      </c>
      <c r="M106" s="15">
        <f t="shared" si="152"/>
        <v>0</v>
      </c>
      <c r="N106" s="15">
        <f t="shared" si="164"/>
        <v>0</v>
      </c>
      <c r="O106" s="14"/>
      <c r="P106" s="7"/>
      <c r="Y106" s="7">
        <v>1</v>
      </c>
      <c r="Z106" s="14"/>
      <c r="AA106" s="31">
        <f t="shared" si="154"/>
        <v>0</v>
      </c>
      <c r="AB106" s="31">
        <f t="shared" si="155"/>
        <v>0</v>
      </c>
      <c r="AC106" s="31">
        <f t="shared" si="156"/>
        <v>0</v>
      </c>
      <c r="AD106" s="31">
        <f t="shared" si="157"/>
        <v>0</v>
      </c>
      <c r="AE106" s="31">
        <f t="shared" si="158"/>
        <v>0</v>
      </c>
      <c r="AF106" s="31">
        <f t="shared" si="159"/>
        <v>0</v>
      </c>
      <c r="AG106" s="31">
        <f t="shared" si="160"/>
        <v>0</v>
      </c>
      <c r="AH106" s="31">
        <f t="shared" si="161"/>
        <v>0</v>
      </c>
      <c r="AI106" s="31">
        <f t="shared" si="162"/>
        <v>0</v>
      </c>
      <c r="AJ106" s="31">
        <f t="shared" si="163"/>
        <v>0</v>
      </c>
      <c r="AK106" s="5"/>
    </row>
    <row r="107" spans="1:37">
      <c r="A107" s="134" t="s">
        <v>185</v>
      </c>
      <c r="B107" s="179" t="s">
        <v>288</v>
      </c>
      <c r="C107" s="182" t="s">
        <v>25</v>
      </c>
      <c r="D107" s="120"/>
      <c r="E107" s="121"/>
      <c r="F107" s="5"/>
      <c r="L107" s="15">
        <f t="shared" ref="L107" si="165">IF(C107="Beginner",1,IF(C107="Good",2,IF(C107="Strong",3,IF(C107="None",0,0))))</f>
        <v>0</v>
      </c>
      <c r="M107" s="15">
        <f t="shared" ref="M107" si="166">IF(C107="Beginner",1,IF(C107="Good",2,IF(C107="Strong",3,IF(C107="None",0,0))))</f>
        <v>0</v>
      </c>
      <c r="N107" s="15">
        <f t="shared" ref="N107" si="167">IF(ISBLANK(D107), L107,M107)</f>
        <v>0</v>
      </c>
      <c r="O107" s="14"/>
      <c r="P107" s="7"/>
      <c r="Y107" s="7">
        <v>1</v>
      </c>
      <c r="Z107" s="14"/>
      <c r="AA107" s="31">
        <f t="shared" ref="AA107" si="168">$N107*P107</f>
        <v>0</v>
      </c>
      <c r="AB107" s="31">
        <f t="shared" ref="AB107" si="169">$N107*U107</f>
        <v>0</v>
      </c>
      <c r="AC107" s="31">
        <f t="shared" ref="AC107" si="170">$N107*S107</f>
        <v>0</v>
      </c>
      <c r="AD107" s="31">
        <f t="shared" ref="AD107" si="171">$N107*Q107</f>
        <v>0</v>
      </c>
      <c r="AE107" s="31">
        <f t="shared" ref="AE107" si="172">$N107*R107</f>
        <v>0</v>
      </c>
      <c r="AF107" s="31">
        <f t="shared" ref="AF107" si="173">$N107*T107</f>
        <v>0</v>
      </c>
      <c r="AG107" s="31">
        <f t="shared" ref="AG107" si="174">$N107*W107</f>
        <v>0</v>
      </c>
      <c r="AH107" s="31">
        <f t="shared" ref="AH107" si="175">$N107*Y107</f>
        <v>0</v>
      </c>
      <c r="AI107" s="31">
        <f t="shared" ref="AI107" si="176">$N107*X107</f>
        <v>0</v>
      </c>
      <c r="AJ107" s="31">
        <f t="shared" ref="AJ107" si="177">$N107*V107</f>
        <v>0</v>
      </c>
      <c r="AK107" s="5"/>
    </row>
    <row r="108" spans="1:37">
      <c r="A108" s="134" t="s">
        <v>44</v>
      </c>
      <c r="B108" s="179" t="s">
        <v>288</v>
      </c>
      <c r="C108" s="182" t="s">
        <v>25</v>
      </c>
      <c r="D108" s="120"/>
      <c r="E108" s="121"/>
      <c r="F108" s="5"/>
      <c r="L108" s="15">
        <f t="shared" si="151"/>
        <v>0</v>
      </c>
      <c r="M108" s="15">
        <f t="shared" si="152"/>
        <v>0</v>
      </c>
      <c r="N108" s="15">
        <f t="shared" si="164"/>
        <v>0</v>
      </c>
      <c r="O108" s="14"/>
      <c r="P108" s="7"/>
      <c r="Y108" s="7">
        <v>1</v>
      </c>
      <c r="Z108" s="14"/>
      <c r="AA108" s="31">
        <f t="shared" si="154"/>
        <v>0</v>
      </c>
      <c r="AB108" s="31">
        <f t="shared" si="155"/>
        <v>0</v>
      </c>
      <c r="AC108" s="31">
        <f t="shared" si="156"/>
        <v>0</v>
      </c>
      <c r="AD108" s="31">
        <f t="shared" si="157"/>
        <v>0</v>
      </c>
      <c r="AE108" s="31">
        <f t="shared" si="158"/>
        <v>0</v>
      </c>
      <c r="AF108" s="31">
        <f t="shared" si="159"/>
        <v>0</v>
      </c>
      <c r="AG108" s="31">
        <f t="shared" si="160"/>
        <v>0</v>
      </c>
      <c r="AH108" s="31">
        <f t="shared" si="161"/>
        <v>0</v>
      </c>
      <c r="AI108" s="31">
        <f t="shared" si="162"/>
        <v>0</v>
      </c>
      <c r="AJ108" s="31">
        <f t="shared" si="163"/>
        <v>0</v>
      </c>
      <c r="AK108" s="5"/>
    </row>
    <row r="109" spans="1:37">
      <c r="A109" s="134" t="s">
        <v>130</v>
      </c>
      <c r="B109" s="179" t="s">
        <v>288</v>
      </c>
      <c r="C109" s="182" t="s">
        <v>25</v>
      </c>
      <c r="D109" s="120"/>
      <c r="E109" s="121"/>
      <c r="F109" s="5"/>
      <c r="L109" s="15">
        <f t="shared" si="151"/>
        <v>0</v>
      </c>
      <c r="M109" s="15">
        <f t="shared" si="152"/>
        <v>0</v>
      </c>
      <c r="N109" s="15">
        <f t="shared" si="164"/>
        <v>0</v>
      </c>
      <c r="O109" s="14"/>
      <c r="P109" s="7"/>
      <c r="Y109" s="7">
        <v>1</v>
      </c>
      <c r="Z109" s="14"/>
      <c r="AA109" s="31">
        <f t="shared" si="154"/>
        <v>0</v>
      </c>
      <c r="AB109" s="31">
        <f t="shared" si="155"/>
        <v>0</v>
      </c>
      <c r="AC109" s="31">
        <f t="shared" si="156"/>
        <v>0</v>
      </c>
      <c r="AD109" s="31">
        <f t="shared" si="157"/>
        <v>0</v>
      </c>
      <c r="AE109" s="31">
        <f t="shared" si="158"/>
        <v>0</v>
      </c>
      <c r="AF109" s="31">
        <f t="shared" si="159"/>
        <v>0</v>
      </c>
      <c r="AG109" s="31">
        <f t="shared" si="160"/>
        <v>0</v>
      </c>
      <c r="AH109" s="31">
        <f t="shared" si="161"/>
        <v>0</v>
      </c>
      <c r="AI109" s="31">
        <f t="shared" si="162"/>
        <v>0</v>
      </c>
      <c r="AJ109" s="31">
        <f t="shared" si="163"/>
        <v>0</v>
      </c>
      <c r="AK109" s="5"/>
    </row>
    <row r="110" spans="1:37">
      <c r="A110" s="134" t="s">
        <v>133</v>
      </c>
      <c r="B110" s="179" t="s">
        <v>287</v>
      </c>
      <c r="C110" s="182" t="s">
        <v>25</v>
      </c>
      <c r="D110" s="120"/>
      <c r="E110" s="121"/>
      <c r="F110" s="5"/>
      <c r="L110" s="15">
        <f t="shared" si="151"/>
        <v>0</v>
      </c>
      <c r="M110" s="15">
        <f t="shared" si="152"/>
        <v>0</v>
      </c>
      <c r="N110" s="15">
        <f t="shared" si="164"/>
        <v>0</v>
      </c>
      <c r="O110" s="14"/>
      <c r="P110" s="7"/>
      <c r="X110" s="7">
        <v>1</v>
      </c>
      <c r="Z110" s="14"/>
      <c r="AA110" s="31">
        <f t="shared" si="154"/>
        <v>0</v>
      </c>
      <c r="AB110" s="31">
        <f t="shared" si="155"/>
        <v>0</v>
      </c>
      <c r="AC110" s="31">
        <f t="shared" si="156"/>
        <v>0</v>
      </c>
      <c r="AD110" s="31">
        <f t="shared" si="157"/>
        <v>0</v>
      </c>
      <c r="AE110" s="31">
        <f t="shared" si="158"/>
        <v>0</v>
      </c>
      <c r="AF110" s="31">
        <f t="shared" si="159"/>
        <v>0</v>
      </c>
      <c r="AG110" s="31">
        <f t="shared" si="160"/>
        <v>0</v>
      </c>
      <c r="AH110" s="31">
        <f t="shared" si="161"/>
        <v>0</v>
      </c>
      <c r="AI110" s="31">
        <f t="shared" si="162"/>
        <v>0</v>
      </c>
      <c r="AJ110" s="31">
        <f t="shared" si="163"/>
        <v>0</v>
      </c>
      <c r="AK110" s="5"/>
    </row>
    <row r="111" spans="1:37">
      <c r="A111" s="134" t="s">
        <v>211</v>
      </c>
      <c r="B111" s="179" t="s">
        <v>288</v>
      </c>
      <c r="C111" s="182" t="s">
        <v>25</v>
      </c>
      <c r="D111" s="120"/>
      <c r="E111" s="121"/>
      <c r="F111" s="5"/>
      <c r="L111" s="15">
        <f t="shared" si="151"/>
        <v>0</v>
      </c>
      <c r="M111" s="15">
        <f t="shared" si="152"/>
        <v>0</v>
      </c>
      <c r="N111" s="15">
        <f t="shared" si="164"/>
        <v>0</v>
      </c>
      <c r="O111" s="14"/>
      <c r="P111" s="7"/>
      <c r="X111" s="7">
        <v>1</v>
      </c>
      <c r="Z111" s="14"/>
      <c r="AA111" s="31">
        <f t="shared" si="154"/>
        <v>0</v>
      </c>
      <c r="AB111" s="31">
        <f t="shared" si="155"/>
        <v>0</v>
      </c>
      <c r="AC111" s="31">
        <f t="shared" si="156"/>
        <v>0</v>
      </c>
      <c r="AD111" s="31">
        <f t="shared" si="157"/>
        <v>0</v>
      </c>
      <c r="AE111" s="31">
        <f t="shared" si="158"/>
        <v>0</v>
      </c>
      <c r="AF111" s="31">
        <f t="shared" si="159"/>
        <v>0</v>
      </c>
      <c r="AG111" s="31">
        <f t="shared" si="160"/>
        <v>0</v>
      </c>
      <c r="AH111" s="31">
        <f t="shared" si="161"/>
        <v>0</v>
      </c>
      <c r="AI111" s="31">
        <f t="shared" si="162"/>
        <v>0</v>
      </c>
      <c r="AJ111" s="31">
        <f t="shared" si="163"/>
        <v>0</v>
      </c>
      <c r="AK111" s="5"/>
    </row>
    <row r="112" spans="1:37">
      <c r="A112" s="134" t="s">
        <v>129</v>
      </c>
      <c r="B112" s="179" t="s">
        <v>288</v>
      </c>
      <c r="C112" s="182" t="s">
        <v>23</v>
      </c>
      <c r="D112" s="120"/>
      <c r="E112" s="121"/>
      <c r="F112" s="5"/>
      <c r="L112" s="15">
        <f t="shared" si="151"/>
        <v>1</v>
      </c>
      <c r="M112" s="15">
        <f t="shared" si="152"/>
        <v>1</v>
      </c>
      <c r="N112" s="15">
        <f t="shared" si="164"/>
        <v>1</v>
      </c>
      <c r="O112" s="14"/>
      <c r="P112" s="7">
        <v>1</v>
      </c>
      <c r="Z112" s="14"/>
      <c r="AA112" s="31">
        <f t="shared" si="154"/>
        <v>1</v>
      </c>
      <c r="AB112" s="31">
        <f t="shared" si="155"/>
        <v>0</v>
      </c>
      <c r="AC112" s="31">
        <f t="shared" si="156"/>
        <v>0</v>
      </c>
      <c r="AD112" s="31">
        <f t="shared" si="157"/>
        <v>0</v>
      </c>
      <c r="AE112" s="31">
        <f t="shared" si="158"/>
        <v>0</v>
      </c>
      <c r="AF112" s="31">
        <f t="shared" si="159"/>
        <v>0</v>
      </c>
      <c r="AG112" s="31">
        <f t="shared" si="160"/>
        <v>0</v>
      </c>
      <c r="AH112" s="31">
        <f t="shared" si="161"/>
        <v>0</v>
      </c>
      <c r="AI112" s="31">
        <f t="shared" si="162"/>
        <v>0</v>
      </c>
      <c r="AJ112" s="31">
        <f t="shared" si="163"/>
        <v>0</v>
      </c>
      <c r="AK112" s="5"/>
    </row>
    <row r="113" spans="1:37">
      <c r="A113" s="134"/>
      <c r="B113" s="179"/>
      <c r="C113" s="182"/>
      <c r="D113" s="120"/>
      <c r="E113" s="121"/>
      <c r="F113" s="5"/>
      <c r="L113" s="15">
        <f t="shared" si="151"/>
        <v>0</v>
      </c>
      <c r="M113" s="15">
        <f t="shared" si="152"/>
        <v>0</v>
      </c>
      <c r="N113" s="15">
        <f t="shared" si="164"/>
        <v>0</v>
      </c>
      <c r="O113" s="14"/>
      <c r="P113" s="7"/>
      <c r="Z113" s="14"/>
      <c r="AA113" s="31">
        <f t="shared" si="154"/>
        <v>0</v>
      </c>
      <c r="AB113" s="31">
        <f t="shared" si="155"/>
        <v>0</v>
      </c>
      <c r="AC113" s="31">
        <f t="shared" si="156"/>
        <v>0</v>
      </c>
      <c r="AD113" s="31">
        <f t="shared" si="157"/>
        <v>0</v>
      </c>
      <c r="AE113" s="31">
        <f t="shared" si="158"/>
        <v>0</v>
      </c>
      <c r="AF113" s="31">
        <f t="shared" si="159"/>
        <v>0</v>
      </c>
      <c r="AG113" s="31">
        <f t="shared" si="160"/>
        <v>0</v>
      </c>
      <c r="AH113" s="31">
        <f t="shared" si="161"/>
        <v>0</v>
      </c>
      <c r="AI113" s="31">
        <f t="shared" si="162"/>
        <v>0</v>
      </c>
      <c r="AJ113" s="31">
        <f t="shared" si="163"/>
        <v>0</v>
      </c>
      <c r="AK113" s="5"/>
    </row>
    <row r="114" spans="1:37">
      <c r="A114" s="134"/>
      <c r="B114" s="179"/>
      <c r="C114" s="182"/>
      <c r="D114" s="120"/>
      <c r="E114" s="121"/>
      <c r="F114" s="5"/>
      <c r="L114" s="15">
        <f t="shared" si="151"/>
        <v>0</v>
      </c>
      <c r="M114" s="15">
        <f t="shared" si="152"/>
        <v>0</v>
      </c>
      <c r="N114" s="15">
        <f t="shared" si="164"/>
        <v>0</v>
      </c>
      <c r="O114" s="14"/>
      <c r="P114" s="7"/>
      <c r="Z114" s="14"/>
      <c r="AA114" s="31">
        <f t="shared" si="154"/>
        <v>0</v>
      </c>
      <c r="AB114" s="31">
        <f t="shared" si="155"/>
        <v>0</v>
      </c>
      <c r="AC114" s="31">
        <f t="shared" si="156"/>
        <v>0</v>
      </c>
      <c r="AD114" s="31">
        <f t="shared" si="157"/>
        <v>0</v>
      </c>
      <c r="AE114" s="31">
        <f t="shared" si="158"/>
        <v>0</v>
      </c>
      <c r="AF114" s="31">
        <f t="shared" si="159"/>
        <v>0</v>
      </c>
      <c r="AG114" s="31">
        <f t="shared" si="160"/>
        <v>0</v>
      </c>
      <c r="AH114" s="31">
        <f t="shared" si="161"/>
        <v>0</v>
      </c>
      <c r="AI114" s="31">
        <f t="shared" si="162"/>
        <v>0</v>
      </c>
      <c r="AJ114" s="31">
        <f t="shared" si="163"/>
        <v>0</v>
      </c>
      <c r="AK114" s="5"/>
    </row>
    <row r="115" spans="1:37">
      <c r="A115" s="134"/>
      <c r="B115" s="179"/>
      <c r="C115" s="182"/>
      <c r="D115" s="122"/>
      <c r="E115" s="123"/>
      <c r="F115" s="5"/>
      <c r="L115" s="15">
        <f t="shared" si="151"/>
        <v>0</v>
      </c>
      <c r="M115" s="15">
        <f t="shared" si="152"/>
        <v>0</v>
      </c>
      <c r="N115" s="15">
        <f t="shared" si="164"/>
        <v>0</v>
      </c>
      <c r="O115" s="14"/>
      <c r="P115" s="7"/>
      <c r="Z115" s="14"/>
      <c r="AA115" s="31">
        <f t="shared" si="154"/>
        <v>0</v>
      </c>
      <c r="AB115" s="31">
        <f t="shared" si="155"/>
        <v>0</v>
      </c>
      <c r="AC115" s="31">
        <f t="shared" si="156"/>
        <v>0</v>
      </c>
      <c r="AD115" s="31">
        <f t="shared" si="157"/>
        <v>0</v>
      </c>
      <c r="AE115" s="31">
        <f t="shared" si="158"/>
        <v>0</v>
      </c>
      <c r="AF115" s="31">
        <f t="shared" si="159"/>
        <v>0</v>
      </c>
      <c r="AG115" s="31">
        <f t="shared" si="160"/>
        <v>0</v>
      </c>
      <c r="AH115" s="31">
        <f t="shared" si="161"/>
        <v>0</v>
      </c>
      <c r="AI115" s="31">
        <f t="shared" si="162"/>
        <v>0</v>
      </c>
      <c r="AJ115" s="31">
        <f t="shared" si="163"/>
        <v>0</v>
      </c>
      <c r="AK115" s="5"/>
    </row>
    <row r="116" spans="1:37" s="22" customFormat="1">
      <c r="A116" s="135" t="s">
        <v>160</v>
      </c>
      <c r="B116" s="180"/>
      <c r="C116" s="181"/>
      <c r="L116" s="23"/>
      <c r="M116" s="23"/>
      <c r="N116" s="23"/>
      <c r="O116" s="24" t="s">
        <v>100</v>
      </c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4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</row>
    <row r="117" spans="1:37">
      <c r="A117" s="134"/>
      <c r="B117" s="179"/>
      <c r="C117" s="182"/>
      <c r="D117" s="118"/>
      <c r="E117" s="119"/>
      <c r="F117" s="5"/>
      <c r="L117" s="15">
        <f t="shared" ref="L117:M123" si="178">IF(C117="Beginner",1,IF(C117="Good",2,IF(C117="Strong",3,IF(C117="None",0,0))))</f>
        <v>0</v>
      </c>
      <c r="M117" s="15">
        <f t="shared" si="178"/>
        <v>0</v>
      </c>
      <c r="N117" s="15">
        <f t="shared" ref="N117:N118" si="179">IF(ISBLANK(D117), L117,M117)</f>
        <v>0</v>
      </c>
      <c r="O117" s="14"/>
      <c r="P117" s="7"/>
      <c r="Z117" s="14"/>
      <c r="AA117" s="31">
        <f t="shared" ref="AA117:AA123" si="180">$N117*P117</f>
        <v>0</v>
      </c>
      <c r="AB117" s="31">
        <f t="shared" ref="AB117:AB123" si="181">$N117*U117</f>
        <v>0</v>
      </c>
      <c r="AC117" s="31">
        <f t="shared" ref="AC117:AC123" si="182">$N117*S117</f>
        <v>0</v>
      </c>
      <c r="AD117" s="31">
        <f t="shared" ref="AD117:AD123" si="183">$N117*Q117</f>
        <v>0</v>
      </c>
      <c r="AE117" s="31">
        <f t="shared" ref="AE117:AE123" si="184">$N117*R117</f>
        <v>0</v>
      </c>
      <c r="AF117" s="31">
        <f t="shared" ref="AF117:AF123" si="185">$N117*T117</f>
        <v>0</v>
      </c>
      <c r="AG117" s="31">
        <f t="shared" ref="AG117:AG123" si="186">$N117*W117</f>
        <v>0</v>
      </c>
      <c r="AH117" s="31">
        <f t="shared" ref="AH117:AH123" si="187">$N117*Y117</f>
        <v>0</v>
      </c>
      <c r="AI117" s="31">
        <f t="shared" ref="AI117:AI123" si="188">$N117*X117</f>
        <v>0</v>
      </c>
      <c r="AJ117" s="31">
        <f t="shared" ref="AJ117:AJ123" si="189">$N117*V117</f>
        <v>0</v>
      </c>
      <c r="AK117" s="5"/>
    </row>
    <row r="118" spans="1:37">
      <c r="A118" s="134"/>
      <c r="B118" s="179"/>
      <c r="C118" s="182"/>
      <c r="D118" s="120"/>
      <c r="E118" s="121"/>
      <c r="F118" s="5"/>
      <c r="L118" s="15">
        <f t="shared" si="178"/>
        <v>0</v>
      </c>
      <c r="M118" s="15">
        <f t="shared" si="178"/>
        <v>0</v>
      </c>
      <c r="N118" s="15">
        <f t="shared" si="179"/>
        <v>0</v>
      </c>
      <c r="O118" s="14"/>
      <c r="P118" s="7"/>
      <c r="Z118" s="14"/>
      <c r="AA118" s="31">
        <f t="shared" si="180"/>
        <v>0</v>
      </c>
      <c r="AB118" s="31">
        <f t="shared" si="181"/>
        <v>0</v>
      </c>
      <c r="AC118" s="31">
        <f t="shared" si="182"/>
        <v>0</v>
      </c>
      <c r="AD118" s="31">
        <f t="shared" si="183"/>
        <v>0</v>
      </c>
      <c r="AE118" s="31">
        <f t="shared" si="184"/>
        <v>0</v>
      </c>
      <c r="AF118" s="31">
        <f t="shared" si="185"/>
        <v>0</v>
      </c>
      <c r="AG118" s="31">
        <f t="shared" si="186"/>
        <v>0</v>
      </c>
      <c r="AH118" s="31">
        <f t="shared" si="187"/>
        <v>0</v>
      </c>
      <c r="AI118" s="31">
        <f t="shared" si="188"/>
        <v>0</v>
      </c>
      <c r="AJ118" s="31">
        <f t="shared" si="189"/>
        <v>0</v>
      </c>
      <c r="AK118" s="5"/>
    </row>
    <row r="119" spans="1:37">
      <c r="A119" s="134"/>
      <c r="B119" s="179"/>
      <c r="C119" s="182"/>
      <c r="D119" s="120"/>
      <c r="E119" s="121"/>
      <c r="F119" s="5"/>
      <c r="L119" s="15">
        <f t="shared" si="178"/>
        <v>0</v>
      </c>
      <c r="M119" s="15">
        <f t="shared" si="178"/>
        <v>0</v>
      </c>
      <c r="N119" s="15">
        <f t="shared" ref="N119:N123" si="190">IF(ISBLANK(D119), L119,M119)</f>
        <v>0</v>
      </c>
      <c r="O119" s="14"/>
      <c r="P119" s="7"/>
      <c r="Z119" s="14"/>
      <c r="AA119" s="31">
        <f t="shared" si="180"/>
        <v>0</v>
      </c>
      <c r="AB119" s="31">
        <f t="shared" si="181"/>
        <v>0</v>
      </c>
      <c r="AC119" s="31">
        <f t="shared" si="182"/>
        <v>0</v>
      </c>
      <c r="AD119" s="31">
        <f t="shared" si="183"/>
        <v>0</v>
      </c>
      <c r="AE119" s="31">
        <f t="shared" si="184"/>
        <v>0</v>
      </c>
      <c r="AF119" s="31">
        <f t="shared" si="185"/>
        <v>0</v>
      </c>
      <c r="AG119" s="31">
        <f t="shared" si="186"/>
        <v>0</v>
      </c>
      <c r="AH119" s="31">
        <f t="shared" si="187"/>
        <v>0</v>
      </c>
      <c r="AI119" s="31">
        <f t="shared" si="188"/>
        <v>0</v>
      </c>
      <c r="AJ119" s="31">
        <f t="shared" si="189"/>
        <v>0</v>
      </c>
      <c r="AK119" s="5"/>
    </row>
    <row r="120" spans="1:37">
      <c r="A120" s="134"/>
      <c r="B120" s="179"/>
      <c r="C120" s="182"/>
      <c r="D120" s="120"/>
      <c r="E120" s="121"/>
      <c r="F120" s="5"/>
      <c r="L120" s="15">
        <f t="shared" si="178"/>
        <v>0</v>
      </c>
      <c r="M120" s="15">
        <f t="shared" si="178"/>
        <v>0</v>
      </c>
      <c r="N120" s="15">
        <f t="shared" si="190"/>
        <v>0</v>
      </c>
      <c r="O120" s="14"/>
      <c r="P120" s="7"/>
      <c r="Z120" s="14"/>
      <c r="AA120" s="31">
        <f t="shared" si="180"/>
        <v>0</v>
      </c>
      <c r="AB120" s="31">
        <f t="shared" si="181"/>
        <v>0</v>
      </c>
      <c r="AC120" s="31">
        <f t="shared" si="182"/>
        <v>0</v>
      </c>
      <c r="AD120" s="31">
        <f t="shared" si="183"/>
        <v>0</v>
      </c>
      <c r="AE120" s="31">
        <f t="shared" si="184"/>
        <v>0</v>
      </c>
      <c r="AF120" s="31">
        <f t="shared" si="185"/>
        <v>0</v>
      </c>
      <c r="AG120" s="31">
        <f t="shared" si="186"/>
        <v>0</v>
      </c>
      <c r="AH120" s="31">
        <f t="shared" si="187"/>
        <v>0</v>
      </c>
      <c r="AI120" s="31">
        <f t="shared" si="188"/>
        <v>0</v>
      </c>
      <c r="AJ120" s="31">
        <f t="shared" si="189"/>
        <v>0</v>
      </c>
      <c r="AK120" s="5"/>
    </row>
    <row r="121" spans="1:37">
      <c r="A121" s="134"/>
      <c r="B121" s="121"/>
      <c r="C121" s="120"/>
      <c r="D121" s="120"/>
      <c r="E121" s="121"/>
      <c r="F121" s="5"/>
      <c r="L121" s="15">
        <f t="shared" si="178"/>
        <v>0</v>
      </c>
      <c r="M121" s="15">
        <f t="shared" si="178"/>
        <v>0</v>
      </c>
      <c r="N121" s="15">
        <f t="shared" si="190"/>
        <v>0</v>
      </c>
      <c r="O121" s="14"/>
      <c r="P121" s="7"/>
      <c r="Z121" s="14"/>
      <c r="AA121" s="31">
        <f t="shared" si="180"/>
        <v>0</v>
      </c>
      <c r="AB121" s="31">
        <f t="shared" si="181"/>
        <v>0</v>
      </c>
      <c r="AC121" s="31">
        <f t="shared" si="182"/>
        <v>0</v>
      </c>
      <c r="AD121" s="31">
        <f t="shared" si="183"/>
        <v>0</v>
      </c>
      <c r="AE121" s="31">
        <f t="shared" si="184"/>
        <v>0</v>
      </c>
      <c r="AF121" s="31">
        <f t="shared" si="185"/>
        <v>0</v>
      </c>
      <c r="AG121" s="31">
        <f t="shared" si="186"/>
        <v>0</v>
      </c>
      <c r="AH121" s="31">
        <f t="shared" si="187"/>
        <v>0</v>
      </c>
      <c r="AI121" s="31">
        <f t="shared" si="188"/>
        <v>0</v>
      </c>
      <c r="AJ121" s="31">
        <f t="shared" si="189"/>
        <v>0</v>
      </c>
      <c r="AK121" s="5"/>
    </row>
    <row r="122" spans="1:37">
      <c r="A122" s="134"/>
      <c r="B122" s="121"/>
      <c r="C122" s="120"/>
      <c r="D122" s="120"/>
      <c r="E122" s="121"/>
      <c r="F122" s="5"/>
      <c r="L122" s="15">
        <f t="shared" si="178"/>
        <v>0</v>
      </c>
      <c r="M122" s="15">
        <f t="shared" si="178"/>
        <v>0</v>
      </c>
      <c r="N122" s="15">
        <f t="shared" si="190"/>
        <v>0</v>
      </c>
      <c r="O122" s="14"/>
      <c r="P122" s="7"/>
      <c r="Z122" s="14"/>
      <c r="AA122" s="31">
        <f t="shared" si="180"/>
        <v>0</v>
      </c>
      <c r="AB122" s="31">
        <f t="shared" si="181"/>
        <v>0</v>
      </c>
      <c r="AC122" s="31">
        <f t="shared" si="182"/>
        <v>0</v>
      </c>
      <c r="AD122" s="31">
        <f t="shared" si="183"/>
        <v>0</v>
      </c>
      <c r="AE122" s="31">
        <f t="shared" si="184"/>
        <v>0</v>
      </c>
      <c r="AF122" s="31">
        <f t="shared" si="185"/>
        <v>0</v>
      </c>
      <c r="AG122" s="31">
        <f t="shared" si="186"/>
        <v>0</v>
      </c>
      <c r="AH122" s="31">
        <f t="shared" si="187"/>
        <v>0</v>
      </c>
      <c r="AI122" s="31">
        <f t="shared" si="188"/>
        <v>0</v>
      </c>
      <c r="AJ122" s="31">
        <f t="shared" si="189"/>
        <v>0</v>
      </c>
      <c r="AK122" s="5"/>
    </row>
    <row r="123" spans="1:37">
      <c r="A123" s="137"/>
      <c r="B123" s="123"/>
      <c r="C123" s="122"/>
      <c r="D123" s="122"/>
      <c r="E123" s="123"/>
      <c r="F123" s="5"/>
      <c r="L123" s="15">
        <f t="shared" si="178"/>
        <v>0</v>
      </c>
      <c r="M123" s="15">
        <f t="shared" si="178"/>
        <v>0</v>
      </c>
      <c r="N123" s="15">
        <f t="shared" si="190"/>
        <v>0</v>
      </c>
      <c r="O123" s="14"/>
      <c r="P123" s="7"/>
      <c r="Z123" s="14"/>
      <c r="AA123" s="31">
        <f t="shared" si="180"/>
        <v>0</v>
      </c>
      <c r="AB123" s="31">
        <f t="shared" si="181"/>
        <v>0</v>
      </c>
      <c r="AC123" s="31">
        <f t="shared" si="182"/>
        <v>0</v>
      </c>
      <c r="AD123" s="31">
        <f t="shared" si="183"/>
        <v>0</v>
      </c>
      <c r="AE123" s="31">
        <f t="shared" si="184"/>
        <v>0</v>
      </c>
      <c r="AF123" s="31">
        <f t="shared" si="185"/>
        <v>0</v>
      </c>
      <c r="AG123" s="31">
        <f t="shared" si="186"/>
        <v>0</v>
      </c>
      <c r="AH123" s="31">
        <f t="shared" si="187"/>
        <v>0</v>
      </c>
      <c r="AI123" s="31">
        <f t="shared" si="188"/>
        <v>0</v>
      </c>
      <c r="AJ123" s="31">
        <f t="shared" si="189"/>
        <v>0</v>
      </c>
      <c r="AK123" s="5"/>
    </row>
    <row r="124" spans="1:37" s="8" customFormat="1">
      <c r="B124" s="55"/>
      <c r="D124" s="56"/>
      <c r="E124" s="55"/>
      <c r="F124" s="56"/>
      <c r="M124" s="33"/>
      <c r="N124" s="33"/>
      <c r="O124" s="33"/>
      <c r="P124" s="34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4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</row>
  </sheetData>
  <dataValidations count="1">
    <dataValidation type="list" showInputMessage="1" showErrorMessage="1" sqref="C117:D123 C101:D115 C93:D99 C86:D91 C32:D49 C13:D30 C69:D79 C81:D84 C51:D67 B8:K8">
      <formula1>Grades</formula1>
    </dataValidation>
  </dataValidations>
  <pageMargins left="0.7" right="0.7" top="0.75" bottom="0.75" header="0.3" footer="0.3"/>
  <pageSetup scale="48" fitToHeight="2" orientation="portrait" horizontalDpi="300" verticalDpi="0" copie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19.6640625" customWidth="1"/>
  </cols>
  <sheetData>
    <row r="1" spans="1:1">
      <c r="A1" s="18" t="s">
        <v>26</v>
      </c>
    </row>
    <row r="2" spans="1:1">
      <c r="A2" s="2"/>
    </row>
    <row r="3" spans="1:1">
      <c r="A3" s="3" t="s">
        <v>25</v>
      </c>
    </row>
    <row r="4" spans="1:1">
      <c r="A4" s="3" t="s">
        <v>23</v>
      </c>
    </row>
    <row r="5" spans="1:1">
      <c r="A5" s="3" t="s">
        <v>174</v>
      </c>
    </row>
    <row r="6" spans="1:1">
      <c r="A6" s="4" t="s">
        <v>175</v>
      </c>
    </row>
    <row r="8" spans="1:1">
      <c r="A8" s="18" t="s">
        <v>67</v>
      </c>
    </row>
    <row r="9" spans="1:1">
      <c r="A9" s="3"/>
    </row>
    <row r="10" spans="1:1">
      <c r="A10" s="3" t="s">
        <v>15</v>
      </c>
    </row>
    <row r="11" spans="1:1">
      <c r="A11" s="3" t="s">
        <v>16</v>
      </c>
    </row>
    <row r="12" spans="1:1">
      <c r="A12" s="3" t="s">
        <v>17</v>
      </c>
    </row>
    <row r="13" spans="1:1">
      <c r="A13" s="4" t="s">
        <v>128</v>
      </c>
    </row>
    <row r="16" spans="1:1">
      <c r="A16" s="18" t="s">
        <v>68</v>
      </c>
    </row>
    <row r="17" spans="1:1">
      <c r="A17" s="3"/>
    </row>
    <row r="18" spans="1:1">
      <c r="A18" s="3" t="s">
        <v>108</v>
      </c>
    </row>
    <row r="19" spans="1:1">
      <c r="A19" s="4" t="s">
        <v>109</v>
      </c>
    </row>
    <row r="21" spans="1:1">
      <c r="A21" s="18" t="s">
        <v>66</v>
      </c>
    </row>
    <row r="22" spans="1:1">
      <c r="A22" s="3"/>
    </row>
    <row r="23" spans="1:1">
      <c r="A23" s="3" t="s">
        <v>70</v>
      </c>
    </row>
    <row r="24" spans="1:1">
      <c r="A24" s="4" t="s">
        <v>71</v>
      </c>
    </row>
  </sheetData>
  <pageMargins left="0.7" right="0.7" top="0.75" bottom="0.75" header="0.3" footer="0.3"/>
  <pageSetup orientation="portrait" horizontalDpi="30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8" workbookViewId="0">
      <selection activeCell="B50" sqref="B50"/>
    </sheetView>
  </sheetViews>
  <sheetFormatPr baseColWidth="10" defaultColWidth="8.83203125" defaultRowHeight="14" x14ac:dyDescent="0"/>
  <cols>
    <col min="1" max="1" width="35.5" customWidth="1"/>
    <col min="2" max="2" width="35.6640625" customWidth="1"/>
    <col min="3" max="3" width="90.5" customWidth="1"/>
  </cols>
  <sheetData>
    <row r="1" spans="1:13" ht="19" thickBot="1">
      <c r="B1" s="140" t="s">
        <v>163</v>
      </c>
    </row>
    <row r="2" spans="1:13" s="143" customFormat="1" ht="22.5" customHeight="1">
      <c r="A2" s="192" t="s">
        <v>215</v>
      </c>
      <c r="B2" s="193" t="s">
        <v>216</v>
      </c>
      <c r="C2" s="141" t="s">
        <v>217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s="143" customFormat="1" ht="22.5" customHeight="1">
      <c r="A3" s="192"/>
      <c r="B3" s="194"/>
      <c r="C3" s="144" t="s">
        <v>218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s="143" customFormat="1" ht="26.25" customHeight="1">
      <c r="A4" s="192"/>
      <c r="B4" s="194"/>
      <c r="C4" s="145" t="s">
        <v>219</v>
      </c>
      <c r="D4" s="142"/>
      <c r="E4" s="142"/>
      <c r="F4" s="142"/>
      <c r="G4" s="142"/>
      <c r="H4" s="142"/>
      <c r="I4" s="142"/>
      <c r="J4" s="142"/>
      <c r="K4" s="142"/>
      <c r="L4" s="142"/>
      <c r="M4" s="142"/>
    </row>
    <row r="5" spans="1:13" s="143" customFormat="1" ht="26.25" customHeight="1">
      <c r="A5" s="192"/>
      <c r="B5" s="194"/>
      <c r="C5" s="146" t="s">
        <v>220</v>
      </c>
      <c r="D5" s="142"/>
      <c r="E5" s="142"/>
      <c r="F5" s="142"/>
      <c r="G5" s="142"/>
      <c r="H5" s="142"/>
      <c r="I5" s="142"/>
      <c r="J5" s="142"/>
      <c r="K5" s="142"/>
      <c r="L5" s="142"/>
      <c r="M5" s="142"/>
    </row>
    <row r="6" spans="1:13" s="143" customFormat="1" ht="26.25" customHeight="1">
      <c r="A6" s="192"/>
      <c r="B6" s="194"/>
      <c r="C6" s="146" t="s">
        <v>221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</row>
    <row r="7" spans="1:13" s="143" customFormat="1" ht="26.25" customHeight="1">
      <c r="A7" s="192"/>
      <c r="B7" s="194"/>
      <c r="C7" s="146" t="s">
        <v>222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</row>
    <row r="8" spans="1:13" s="143" customFormat="1" ht="26.25" customHeight="1" thickBot="1">
      <c r="A8" s="192"/>
      <c r="B8" s="195"/>
      <c r="C8" s="147" t="s">
        <v>223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</row>
    <row r="9" spans="1:13" s="143" customFormat="1" ht="30.75" customHeight="1">
      <c r="A9" s="192"/>
      <c r="B9" s="196" t="s">
        <v>224</v>
      </c>
      <c r="C9" s="148" t="s">
        <v>225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</row>
    <row r="10" spans="1:13" s="143" customFormat="1" ht="22.5" customHeight="1">
      <c r="A10" s="192"/>
      <c r="B10" s="197"/>
      <c r="C10" s="145" t="s">
        <v>226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2"/>
    </row>
    <row r="11" spans="1:13" s="143" customFormat="1" ht="22.5" customHeight="1" thickBot="1">
      <c r="A11" s="192"/>
      <c r="B11" s="198"/>
      <c r="C11" s="149" t="s">
        <v>227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</row>
    <row r="12" spans="1:13" s="143" customFormat="1" ht="22.5" customHeight="1">
      <c r="A12" s="192"/>
      <c r="B12" s="196" t="s">
        <v>228</v>
      </c>
      <c r="C12" s="141" t="s">
        <v>229</v>
      </c>
      <c r="D12" s="142"/>
      <c r="E12" s="142"/>
      <c r="F12" s="142"/>
      <c r="G12" s="142"/>
      <c r="H12" s="142"/>
      <c r="I12" s="142"/>
      <c r="J12" s="142"/>
      <c r="K12" s="142"/>
      <c r="L12" s="142"/>
      <c r="M12" s="142"/>
    </row>
    <row r="13" spans="1:13" s="143" customFormat="1" ht="22.5" customHeight="1">
      <c r="A13" s="192"/>
      <c r="B13" s="197"/>
      <c r="C13" s="144" t="s">
        <v>230</v>
      </c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s="143" customFormat="1" ht="22.5" customHeight="1" thickBot="1">
      <c r="A14" s="192"/>
      <c r="B14" s="198"/>
      <c r="C14" s="147" t="s">
        <v>231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</row>
    <row r="15" spans="1:13" s="142" customFormat="1">
      <c r="A15" s="150"/>
      <c r="B15" s="151"/>
      <c r="C15" s="151"/>
    </row>
    <row r="16" spans="1:13" s="142" customFormat="1" ht="15" thickBot="1">
      <c r="A16" s="150"/>
      <c r="B16" s="151"/>
      <c r="C16" s="151"/>
    </row>
    <row r="17" spans="1:13" s="143" customFormat="1" ht="22.5" customHeight="1">
      <c r="A17" s="199" t="s">
        <v>232</v>
      </c>
      <c r="B17" s="202" t="s">
        <v>233</v>
      </c>
      <c r="C17" s="148" t="s">
        <v>234</v>
      </c>
      <c r="D17" s="142"/>
      <c r="E17" s="142"/>
      <c r="F17" s="142"/>
      <c r="G17" s="142"/>
      <c r="H17" s="142"/>
      <c r="I17" s="142"/>
      <c r="J17" s="142"/>
      <c r="K17" s="142"/>
      <c r="L17" s="142"/>
      <c r="M17" s="142"/>
    </row>
    <row r="18" spans="1:13" s="143" customFormat="1" ht="22.5" customHeight="1">
      <c r="A18" s="200"/>
      <c r="B18" s="203"/>
      <c r="C18" s="152" t="s">
        <v>235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</row>
    <row r="19" spans="1:13" s="143" customFormat="1" ht="22.5" customHeight="1">
      <c r="A19" s="200"/>
      <c r="B19" s="203"/>
      <c r="C19" s="153" t="s">
        <v>236</v>
      </c>
      <c r="D19" s="142"/>
      <c r="E19" s="142"/>
      <c r="F19" s="142"/>
      <c r="G19" s="142"/>
      <c r="H19" s="142"/>
      <c r="I19" s="142"/>
      <c r="J19" s="142"/>
      <c r="K19" s="142"/>
      <c r="L19" s="142"/>
      <c r="M19" s="142"/>
    </row>
    <row r="20" spans="1:13" s="143" customFormat="1" ht="22.5" customHeight="1">
      <c r="A20" s="200"/>
      <c r="B20" s="203"/>
      <c r="C20" s="145" t="s">
        <v>237</v>
      </c>
      <c r="D20" s="142"/>
      <c r="E20" s="142"/>
      <c r="F20" s="142"/>
      <c r="G20" s="142"/>
      <c r="H20" s="142"/>
      <c r="I20" s="142"/>
      <c r="J20" s="142"/>
      <c r="K20" s="142"/>
      <c r="L20" s="142"/>
      <c r="M20" s="142"/>
    </row>
    <row r="21" spans="1:13" s="143" customFormat="1" ht="22.5" customHeight="1">
      <c r="A21" s="200"/>
      <c r="B21" s="203"/>
      <c r="C21" s="145" t="s">
        <v>238</v>
      </c>
      <c r="D21" s="142"/>
      <c r="E21" s="142"/>
      <c r="F21" s="142"/>
      <c r="G21" s="142"/>
      <c r="H21" s="142"/>
      <c r="I21" s="142"/>
      <c r="J21" s="142"/>
      <c r="K21" s="142"/>
      <c r="L21" s="142"/>
      <c r="M21" s="142"/>
    </row>
    <row r="22" spans="1:13" s="143" customFormat="1" ht="22.5" customHeight="1">
      <c r="A22" s="200"/>
      <c r="B22" s="203"/>
      <c r="C22" s="153" t="s">
        <v>239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</row>
    <row r="23" spans="1:13" s="143" customFormat="1" ht="22.5" customHeight="1">
      <c r="A23" s="200"/>
      <c r="B23" s="203"/>
      <c r="C23" s="145" t="s">
        <v>240</v>
      </c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 s="143" customFormat="1" ht="22.5" customHeight="1" thickBot="1">
      <c r="A24" s="201"/>
      <c r="B24" s="204"/>
      <c r="C24" s="149" t="s">
        <v>241</v>
      </c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1:13" s="143" customFormat="1" ht="22.5" customHeight="1" thickBot="1">
      <c r="A25" s="154"/>
      <c r="B25" s="155"/>
      <c r="C25" s="156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3" s="143" customFormat="1" ht="22.5" customHeight="1">
      <c r="A26" s="186" t="s">
        <v>242</v>
      </c>
      <c r="B26" s="189" t="s">
        <v>243</v>
      </c>
      <c r="C26" s="157" t="s">
        <v>244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</row>
    <row r="27" spans="1:13" s="143" customFormat="1" ht="33" customHeight="1">
      <c r="A27" s="187"/>
      <c r="B27" s="190"/>
      <c r="C27" s="152" t="s">
        <v>245</v>
      </c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3" s="143" customFormat="1" ht="34.5" customHeight="1">
      <c r="A28" s="187"/>
      <c r="B28" s="190"/>
      <c r="C28" s="152" t="s">
        <v>246</v>
      </c>
      <c r="D28" s="142"/>
      <c r="E28" s="142"/>
      <c r="F28" s="142"/>
      <c r="G28" s="142"/>
      <c r="H28" s="142"/>
      <c r="I28" s="142"/>
      <c r="J28" s="142"/>
      <c r="K28" s="142"/>
      <c r="L28" s="142"/>
      <c r="M28" s="142"/>
    </row>
    <row r="29" spans="1:13" s="143" customFormat="1" ht="22.5" customHeight="1">
      <c r="A29" s="187"/>
      <c r="B29" s="190"/>
      <c r="C29" s="152" t="s">
        <v>247</v>
      </c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1:13" s="143" customFormat="1" ht="22.5" customHeight="1">
      <c r="A30" s="187"/>
      <c r="B30" s="190"/>
      <c r="C30" s="152" t="s">
        <v>248</v>
      </c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1:13" s="143" customFormat="1" ht="30.75" customHeight="1">
      <c r="A31" s="187"/>
      <c r="B31" s="190"/>
      <c r="C31" s="152" t="s">
        <v>249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</row>
    <row r="32" spans="1:13" s="143" customFormat="1" ht="27" customHeight="1">
      <c r="A32" s="187"/>
      <c r="B32" s="190"/>
      <c r="C32" s="152" t="s">
        <v>250</v>
      </c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1:13" s="143" customFormat="1" ht="22.5" customHeight="1" thickBot="1">
      <c r="A33" s="188"/>
      <c r="B33" s="191"/>
      <c r="C33" s="147" t="s">
        <v>251</v>
      </c>
      <c r="D33" s="142"/>
      <c r="E33" s="142"/>
      <c r="F33" s="142"/>
      <c r="G33" s="142"/>
      <c r="H33" s="142"/>
      <c r="I33" s="142"/>
      <c r="J33" s="142"/>
      <c r="K33" s="142"/>
      <c r="L33" s="142"/>
      <c r="M33" s="142"/>
    </row>
    <row r="38" spans="1:13">
      <c r="A38" s="158" t="s">
        <v>259</v>
      </c>
      <c r="B38" s="158" t="s">
        <v>260</v>
      </c>
    </row>
    <row r="39" spans="1:13" ht="28">
      <c r="A39" s="159" t="s">
        <v>261</v>
      </c>
      <c r="B39" s="160" t="s">
        <v>262</v>
      </c>
    </row>
    <row r="40" spans="1:13" ht="28">
      <c r="A40" s="159" t="s">
        <v>263</v>
      </c>
      <c r="B40" s="159" t="s">
        <v>264</v>
      </c>
    </row>
    <row r="41" spans="1:13" ht="28">
      <c r="A41" s="160" t="s">
        <v>265</v>
      </c>
      <c r="B41" s="159" t="s">
        <v>266</v>
      </c>
    </row>
    <row r="42" spans="1:13">
      <c r="A42" s="160" t="s">
        <v>267</v>
      </c>
      <c r="B42" s="160"/>
    </row>
    <row r="43" spans="1:13">
      <c r="A43" s="160" t="s">
        <v>268</v>
      </c>
      <c r="B43" s="160"/>
    </row>
    <row r="44" spans="1:13" ht="28">
      <c r="A44" s="159" t="s">
        <v>269</v>
      </c>
      <c r="B44" s="160"/>
    </row>
    <row r="47" spans="1:13">
      <c r="A47" s="161" t="s">
        <v>270</v>
      </c>
      <c r="B47" s="162" t="s">
        <v>271</v>
      </c>
      <c r="C47" s="163" t="s">
        <v>272</v>
      </c>
    </row>
    <row r="48" spans="1:13">
      <c r="A48" s="164">
        <v>0</v>
      </c>
      <c r="B48" s="165" t="s">
        <v>273</v>
      </c>
      <c r="C48" s="166" t="s">
        <v>274</v>
      </c>
    </row>
    <row r="49" spans="1:3" ht="28">
      <c r="A49" s="164">
        <v>1</v>
      </c>
      <c r="B49" s="165" t="s">
        <v>275</v>
      </c>
      <c r="C49" s="167" t="s">
        <v>276</v>
      </c>
    </row>
    <row r="50" spans="1:3" ht="28">
      <c r="A50" s="164">
        <v>2</v>
      </c>
      <c r="B50" s="165" t="s">
        <v>277</v>
      </c>
      <c r="C50" s="167" t="s">
        <v>278</v>
      </c>
    </row>
    <row r="51" spans="1:3" ht="28">
      <c r="A51" s="164">
        <v>3</v>
      </c>
      <c r="B51" s="165" t="s">
        <v>279</v>
      </c>
      <c r="C51" s="167" t="s">
        <v>280</v>
      </c>
    </row>
    <row r="52" spans="1:3">
      <c r="A52" s="168">
        <v>4</v>
      </c>
      <c r="B52" s="169" t="s">
        <v>281</v>
      </c>
      <c r="C52" s="170" t="s">
        <v>282</v>
      </c>
    </row>
  </sheetData>
  <mergeCells count="8">
    <mergeCell ref="A26:A33"/>
    <mergeCell ref="B26:B33"/>
    <mergeCell ref="A2:A14"/>
    <mergeCell ref="B2:B8"/>
    <mergeCell ref="B9:B11"/>
    <mergeCell ref="B12:B14"/>
    <mergeCell ref="A17:A24"/>
    <mergeCell ref="B17:B2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HR</vt:lpstr>
      <vt:lpstr>Activities and Level</vt:lpstr>
      <vt:lpstr>Skills and Profiles</vt:lpstr>
      <vt:lpstr>lists-to-hide</vt:lpstr>
      <vt:lpstr>Glossary</vt:lpstr>
    </vt:vector>
  </TitlesOfParts>
  <Company>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kpylyp</dc:creator>
  <cp:lastModifiedBy>Oleksandr Shymanskyi</cp:lastModifiedBy>
  <cp:lastPrinted>2011-03-07T16:14:30Z</cp:lastPrinted>
  <dcterms:created xsi:type="dcterms:W3CDTF">2010-11-23T12:54:13Z</dcterms:created>
  <dcterms:modified xsi:type="dcterms:W3CDTF">2014-11-14T15:10:14Z</dcterms:modified>
</cp:coreProperties>
</file>