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v\Documenten\NatuurSterrkenkundeMasterProject\CodeMP\MasterProject\"/>
    </mc:Choice>
  </mc:AlternateContent>
  <xr:revisionPtr revIDLastSave="0" documentId="13_ncr:1_{C6D896F8-0D88-46DA-9985-F57A47FB87B7}" xr6:coauthVersionLast="47" xr6:coauthVersionMax="47" xr10:uidLastSave="{00000000-0000-0000-0000-000000000000}"/>
  <bookViews>
    <workbookView xWindow="28680" yWindow="-1230" windowWidth="29040" windowHeight="15840" xr2:uid="{5D7EFD20-82E9-4387-B64B-74E2094689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P2" i="1"/>
  <c r="P3" i="1"/>
  <c r="P4" i="1"/>
  <c r="P5" i="1"/>
  <c r="P6" i="1"/>
  <c r="P7" i="1"/>
  <c r="P8" i="1"/>
  <c r="P9" i="1"/>
  <c r="P10" i="1"/>
  <c r="P11" i="1"/>
  <c r="P12" i="1"/>
</calcChain>
</file>

<file path=xl/sharedStrings.xml><?xml version="1.0" encoding="utf-8"?>
<sst xmlns="http://schemas.openxmlformats.org/spreadsheetml/2006/main" count="44" uniqueCount="44">
  <si>
    <t>2S0114+650</t>
  </si>
  <si>
    <t>SMC X-1</t>
  </si>
  <si>
    <t>LMC X-4</t>
  </si>
  <si>
    <t>Vela X-1</t>
  </si>
  <si>
    <t>Cen X-3</t>
  </si>
  <si>
    <t>GX301-2</t>
  </si>
  <si>
    <t>4U1538-52</t>
  </si>
  <si>
    <t>B0.2Ia</t>
  </si>
  <si>
    <t>4U1700-37</t>
  </si>
  <si>
    <t>4U1907+09</t>
  </si>
  <si>
    <t>LMC X-1</t>
  </si>
  <si>
    <t>Cyg X-1</t>
  </si>
  <si>
    <t>id</t>
  </si>
  <si>
    <t>spectraltype</t>
  </si>
  <si>
    <t>ruwe</t>
  </si>
  <si>
    <t>period</t>
  </si>
  <si>
    <t>spinperiod</t>
  </si>
  <si>
    <t>eclipseduration</t>
  </si>
  <si>
    <t>RV</t>
  </si>
  <si>
    <t>Mob</t>
  </si>
  <si>
    <t>Rob</t>
  </si>
  <si>
    <t>Mx</t>
  </si>
  <si>
    <t>parallax</t>
  </si>
  <si>
    <t>errparallax</t>
  </si>
  <si>
    <t>distance</t>
  </si>
  <si>
    <t>distanceBJ</t>
  </si>
  <si>
    <t>luminosity</t>
  </si>
  <si>
    <t>(B-V)0</t>
  </si>
  <si>
    <t>(B-V)obs</t>
  </si>
  <si>
    <t>BC</t>
  </si>
  <si>
    <t>mv</t>
  </si>
  <si>
    <t>V</t>
  </si>
  <si>
    <t>B</t>
  </si>
  <si>
    <t xml:space="preserve">B1Iae </t>
  </si>
  <si>
    <t xml:space="preserve">O9.7Ia+ </t>
  </si>
  <si>
    <t>O8III</t>
  </si>
  <si>
    <t>B0.5Ia</t>
  </si>
  <si>
    <t>O9III</t>
  </si>
  <si>
    <t>B1.5Iaeq </t>
  </si>
  <si>
    <t>O6Iafcp </t>
  </si>
  <si>
    <t>O8.5Iab </t>
  </si>
  <si>
    <t>O8(f)p</t>
  </si>
  <si>
    <t>O9.7Iabpvar </t>
  </si>
  <si>
    <t>Teff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</si>
</sst>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E+00"/>
    <numFmt numFmtId="166" formatCode="0.00000E+00"/>
    <numFmt numFmtId="167" formatCode="0.0000000000000000"/>
    <numFmt numFmtId="168" formatCode="0.000000000"/>
    <numFmt numFmtId="169" formatCode="0.0000000"/>
  </numFmts>
  <fonts count="4">
    <font>
      <sz val="11"/>
      <color theme="1"/>
      <name val="Calibri"/>
      <family val="2"/>
      <scheme val="minor"/>
    </font>
    <font>
      <sz val="11"/>
      <color theme="1"/>
      <name val="Calibr  "/>
    </font>
    <font>
      <sz val="11"/>
      <color rgb="FF000000"/>
      <name val="Calibr  "/>
    </font>
    <font>
      <sz val="11"/>
      <color rgb="FF010101"/>
      <name val="Calibr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169" fontId="2" fillId="0" borderId="0" xfId="0" applyNumberFormat="1" applyFont="1"/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165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Standaard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8" formatCode="0.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7" formatCode="0.0000000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6" formatCode="0.00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5" formatCode="0.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4" formatCode="0.00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B420E-405D-4566-9783-CE3C03E82CE3}" name="Tabel13" displayName="Tabel13" ref="A1:V12" headerRowDxfId="31" dataDxfId="5" totalsRowDxfId="30">
  <autoFilter ref="A1:V12" xr:uid="{92CB420E-405D-4566-9783-CE3C03E82CE3}"/>
  <tableColumns count="22">
    <tableColumn id="1" xr3:uid="{3CDFCB5F-FC45-4284-B98B-6569A50499F1}" name="id" totalsRowLabel="Totaal" dataDxfId="24"/>
    <tableColumn id="2" xr3:uid="{62D3F204-AEF7-43A9-B874-81735D76945A}" name="spectraltype" dataDxfId="23"/>
    <tableColumn id="16" xr3:uid="{6E189503-68AD-41D0-89B7-F8BD4EFBCD13}" name="ruwe" dataDxfId="22"/>
    <tableColumn id="3" xr3:uid="{219E5554-DD9D-46CB-8AD2-2B86B48E28EB}" name="period" dataDxfId="21"/>
    <tableColumn id="4" xr3:uid="{24B5BB38-6E79-4DAD-BBD6-13E6D2C56FB3}" name="spinperiod" dataDxfId="20"/>
    <tableColumn id="5" xr3:uid="{82211366-7646-43A7-9F85-54F391FC2181}" name="eclipseduration" dataDxfId="19"/>
    <tableColumn id="6" xr3:uid="{B28A1428-2EF7-489F-9BA9-6DF7659F834C}" name="RV" dataDxfId="18"/>
    <tableColumn id="7" xr3:uid="{393F307D-F090-4F02-A35D-B67885997CB3}" name="Mob" dataDxfId="17"/>
    <tableColumn id="8" xr3:uid="{3ACE951F-D1A0-490E-8BE0-575186960AAF}" name="Rob" dataDxfId="16"/>
    <tableColumn id="9" xr3:uid="{9AD61DCF-D27C-478B-BA57-B4FA799B7B26}" name="Mx" dataDxfId="15"/>
    <tableColumn id="10" xr3:uid="{E59E6B19-CB05-47DF-B143-36DFB8326B7D}" name="parallax" dataDxfId="14"/>
    <tableColumn id="14" xr3:uid="{102B6FB4-AFA4-426B-AEC7-57E245F806D6}" name="errparallax" dataDxfId="13"/>
    <tableColumn id="13" xr3:uid="{1BD56C15-699C-46A5-A754-A2FC213343D5}" name="distance" dataDxfId="0">
      <calculatedColumnFormula>1/Tabel13[[#This Row],[parallax]]</calculatedColumnFormula>
    </tableColumn>
    <tableColumn id="15" xr3:uid="{DA27A276-F7A0-4800-B003-962DAE02FA32}" name="distanceBJ" dataDxfId="12"/>
    <tableColumn id="12" xr3:uid="{5FF56F12-9E90-41C2-85FA-A34AF1447493}" name="luminosity" totalsRowFunction="count" dataDxfId="11"/>
    <tableColumn id="11" xr3:uid="{8110CBE1-7710-4E52-B49B-B5A0B2559F7E}" name="(B-V)obs" dataDxfId="10" totalsRowDxfId="29">
      <calculatedColumnFormula>Tabel13[[#This Row],[B]]-Tabel13[[#This Row],[V]]</calculatedColumnFormula>
    </tableColumn>
    <tableColumn id="17" xr3:uid="{C2470258-FA83-48E4-A6E4-09D23A64935C}" name="B" dataDxfId="9" totalsRowDxfId="28"/>
    <tableColumn id="20" xr3:uid="{747FC6F7-378E-4C67-B0EF-9A8F90B9B1E0}" name="V" dataDxfId="8" totalsRowDxfId="25"/>
    <tableColumn id="21" xr3:uid="{BA6548C9-6916-4041-92FC-25BA76F00F9A}" name="(B-V)0" dataDxfId="3" totalsRowDxfId="4"/>
    <tableColumn id="18" xr3:uid="{1E15E01E-5844-436B-B3D8-730C2A5EC9EB}" name="BC" dataDxfId="7" totalsRowDxfId="27"/>
    <tableColumn id="19" xr3:uid="{2AF1ED53-74F9-4999-8943-ED7C4F197663}" name="mv" dataDxfId="6" totalsRowDxfId="26"/>
    <tableColumn id="22" xr3:uid="{1D1F0F99-3686-476A-A61F-03B5FA78A47A}" name="Teff" dataDxfId="2" totalsRowDxfId="1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212-5B01-4B9B-B604-F1E7439DEFE1}">
  <dimension ref="A1:V12"/>
  <sheetViews>
    <sheetView tabSelected="1" workbookViewId="0">
      <selection activeCell="M3" sqref="M3"/>
    </sheetView>
  </sheetViews>
  <sheetFormatPr defaultRowHeight="14.5"/>
  <cols>
    <col min="1" max="1" width="12.26953125" bestFit="1" customWidth="1"/>
    <col min="2" max="2" width="15.90625" bestFit="1" customWidth="1"/>
    <col min="3" max="3" width="11.26953125" customWidth="1"/>
    <col min="4" max="4" width="19.36328125" bestFit="1" customWidth="1"/>
    <col min="5" max="5" width="18.54296875" bestFit="1" customWidth="1"/>
    <col min="6" max="6" width="19.81640625" bestFit="1" customWidth="1"/>
    <col min="7" max="7" width="25.08984375" bestFit="1" customWidth="1"/>
    <col min="8" max="8" width="17.08984375" bestFit="1" customWidth="1"/>
    <col min="9" max="9" width="15.81640625" bestFit="1" customWidth="1"/>
    <col min="10" max="10" width="19" bestFit="1" customWidth="1"/>
    <col min="11" max="11" width="24.6328125" bestFit="1" customWidth="1"/>
    <col min="12" max="12" width="23.26953125" bestFit="1" customWidth="1"/>
    <col min="13" max="13" width="23.54296875" bestFit="1" customWidth="1"/>
    <col min="14" max="14" width="19.81640625" bestFit="1" customWidth="1"/>
    <col min="15" max="15" width="21.26953125" bestFit="1" customWidth="1"/>
    <col min="16" max="16" width="10.7265625" bestFit="1" customWidth="1"/>
    <col min="17" max="18" width="8.81640625" bestFit="1" customWidth="1"/>
    <col min="19" max="19" width="8.81640625" customWidth="1"/>
    <col min="21" max="21" width="8.81640625" bestFit="1" customWidth="1"/>
  </cols>
  <sheetData>
    <row r="1" spans="1:2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2" t="s">
        <v>28</v>
      </c>
      <c r="Q1" s="2" t="s">
        <v>32</v>
      </c>
      <c r="R1" s="2" t="s">
        <v>31</v>
      </c>
      <c r="S1" s="2" t="s">
        <v>27</v>
      </c>
      <c r="T1" s="2" t="s">
        <v>29</v>
      </c>
      <c r="U1" s="2" t="s">
        <v>30</v>
      </c>
      <c r="V1" s="2" t="s">
        <v>43</v>
      </c>
    </row>
    <row r="2" spans="1:22">
      <c r="A2" s="3" t="s">
        <v>0</v>
      </c>
      <c r="B2" s="19" t="s">
        <v>33</v>
      </c>
      <c r="C2" s="4">
        <v>0.94464165</v>
      </c>
      <c r="D2" s="5">
        <v>15.66</v>
      </c>
      <c r="E2" s="6">
        <v>10008</v>
      </c>
      <c r="F2" s="7"/>
      <c r="G2" s="7">
        <v>-80</v>
      </c>
      <c r="H2" s="7">
        <v>16</v>
      </c>
      <c r="I2" s="7"/>
      <c r="J2" s="7"/>
      <c r="K2" s="8">
        <v>0.19641715738981899</v>
      </c>
      <c r="L2" s="9">
        <v>1.1268352000000001E-2</v>
      </c>
      <c r="M2" s="10">
        <f>1/Tabel13[[#This Row],[parallax]]</f>
        <v>5.0912049297982236</v>
      </c>
      <c r="N2" s="10"/>
      <c r="O2" s="7"/>
      <c r="P2" s="11">
        <f>Tabel13[[#This Row],[B]]-Tabel13[[#This Row],[V]]</f>
        <v>0.84999999999999964</v>
      </c>
      <c r="Q2" s="20">
        <v>11.99</v>
      </c>
      <c r="R2" s="20">
        <v>11.14</v>
      </c>
      <c r="S2" s="20">
        <v>-0.28000000000000003</v>
      </c>
      <c r="T2" s="11">
        <v>-0.98</v>
      </c>
      <c r="U2" s="19">
        <v>11.14</v>
      </c>
      <c r="V2" s="11">
        <v>25119</v>
      </c>
    </row>
    <row r="3" spans="1:22">
      <c r="A3" s="12" t="s">
        <v>1</v>
      </c>
      <c r="B3" s="19" t="s">
        <v>34</v>
      </c>
      <c r="C3" s="13">
        <v>1.0028902</v>
      </c>
      <c r="D3" s="14"/>
      <c r="E3" s="15"/>
      <c r="F3" s="16"/>
      <c r="G3" s="16"/>
      <c r="H3" s="16"/>
      <c r="I3" s="16"/>
      <c r="J3" s="16"/>
      <c r="K3" s="8">
        <v>3.9917907226794903E-3</v>
      </c>
      <c r="L3" s="9">
        <v>2.4794545000000001E-2</v>
      </c>
      <c r="M3" s="10">
        <f>1/Tabel13[[#This Row],[parallax]]</f>
        <v>250.51413500173422</v>
      </c>
      <c r="N3" s="10"/>
      <c r="O3" s="16"/>
      <c r="P3" s="11">
        <f>Tabel13[[#This Row],[B]]-Tabel13[[#This Row],[V]]</f>
        <v>-0.15000000000000036</v>
      </c>
      <c r="Q3" s="19">
        <v>13</v>
      </c>
      <c r="R3" s="19">
        <v>13.15</v>
      </c>
      <c r="S3" s="19">
        <v>-0.32</v>
      </c>
      <c r="T3" s="11">
        <v>-3.03</v>
      </c>
      <c r="U3" s="19">
        <v>13.15</v>
      </c>
      <c r="V3" s="11">
        <v>32211</v>
      </c>
    </row>
    <row r="4" spans="1:22">
      <c r="A4" s="12" t="s">
        <v>2</v>
      </c>
      <c r="B4" s="19" t="s">
        <v>35</v>
      </c>
      <c r="C4" s="13">
        <v>1.0144804000000001</v>
      </c>
      <c r="D4" s="17">
        <v>1.4</v>
      </c>
      <c r="E4" s="18">
        <v>13.5</v>
      </c>
      <c r="F4" s="16"/>
      <c r="G4" s="16"/>
      <c r="H4" s="16"/>
      <c r="I4" s="16"/>
      <c r="J4" s="16"/>
      <c r="K4" s="8">
        <v>4.4351976004063298E-3</v>
      </c>
      <c r="L4" s="9">
        <v>2.1808254999999999E-2</v>
      </c>
      <c r="M4" s="10">
        <f>1/Tabel13[[#This Row],[parallax]]</f>
        <v>225.46909745540654</v>
      </c>
      <c r="N4" s="10"/>
      <c r="O4" s="16"/>
      <c r="P4" s="11">
        <f>Tabel13[[#This Row],[B]]-Tabel13[[#This Row],[V]]</f>
        <v>-9.9999999999999645E-2</v>
      </c>
      <c r="Q4" s="19">
        <v>13.9</v>
      </c>
      <c r="R4" s="11">
        <v>14</v>
      </c>
      <c r="S4" s="11">
        <v>-0.32</v>
      </c>
      <c r="T4" s="11">
        <v>-3.23</v>
      </c>
      <c r="U4" s="11">
        <v>14</v>
      </c>
      <c r="V4" s="11">
        <v>33963</v>
      </c>
    </row>
    <row r="5" spans="1:22">
      <c r="A5" s="12" t="s">
        <v>3</v>
      </c>
      <c r="B5" s="21" t="s">
        <v>36</v>
      </c>
      <c r="C5" s="13">
        <v>0.88019709999999995</v>
      </c>
      <c r="D5" s="14">
        <v>8.9599999999999999E-4</v>
      </c>
      <c r="E5" s="15">
        <v>283</v>
      </c>
      <c r="F5" s="16"/>
      <c r="G5" s="16">
        <v>-3.2</v>
      </c>
      <c r="H5" s="16">
        <v>26</v>
      </c>
      <c r="I5" s="16"/>
      <c r="J5" s="16"/>
      <c r="K5" s="8">
        <v>0.49623999190934298</v>
      </c>
      <c r="L5" s="9">
        <v>1.5160984000000001E-2</v>
      </c>
      <c r="M5" s="10">
        <f>1/Tabel13[[#This Row],[parallax]]</f>
        <v>2.0151539906172817</v>
      </c>
      <c r="N5" s="10"/>
      <c r="O5" s="16"/>
      <c r="P5" s="11">
        <f>Tabel13[[#This Row],[B]]-Tabel13[[#This Row],[V]]</f>
        <v>0.5</v>
      </c>
      <c r="Q5" s="11">
        <v>7.37</v>
      </c>
      <c r="R5" s="11">
        <v>6.87</v>
      </c>
      <c r="S5" s="11">
        <v>-0.31</v>
      </c>
      <c r="T5" s="11">
        <v>-2.84</v>
      </c>
      <c r="U5" s="11">
        <v>6.87</v>
      </c>
      <c r="V5" s="11">
        <v>29512</v>
      </c>
    </row>
    <row r="6" spans="1:22">
      <c r="A6" s="12" t="s">
        <v>4</v>
      </c>
      <c r="B6" s="19" t="s">
        <v>37</v>
      </c>
      <c r="C6" s="13">
        <v>1.0207037000000001</v>
      </c>
      <c r="D6" s="14">
        <v>2.0299999999999998</v>
      </c>
      <c r="E6" s="15">
        <v>4.8018800000000002E-5</v>
      </c>
      <c r="F6" s="16"/>
      <c r="G6" s="16">
        <v>32</v>
      </c>
      <c r="H6" s="16">
        <v>20.2</v>
      </c>
      <c r="I6" s="16"/>
      <c r="J6" s="16"/>
      <c r="K6" s="8">
        <v>0.13871924869678501</v>
      </c>
      <c r="L6" s="9">
        <v>1.3698277999999999E-2</v>
      </c>
      <c r="M6" s="10">
        <f>1/Tabel13[[#This Row],[parallax]]</f>
        <v>7.2088049019485227</v>
      </c>
      <c r="N6" s="10"/>
      <c r="O6" s="16"/>
      <c r="P6" s="11">
        <f>Tabel13[[#This Row],[B]]-Tabel13[[#This Row],[V]]</f>
        <v>2.1300000000000008</v>
      </c>
      <c r="Q6" s="11">
        <v>14.4</v>
      </c>
      <c r="R6" s="11">
        <v>12.27</v>
      </c>
      <c r="S6" s="11">
        <v>-0.32</v>
      </c>
      <c r="T6" s="11">
        <v>-3.03</v>
      </c>
      <c r="U6" s="11">
        <v>12.27</v>
      </c>
      <c r="V6" s="11">
        <v>32211</v>
      </c>
    </row>
    <row r="7" spans="1:22">
      <c r="A7" s="12" t="s">
        <v>5</v>
      </c>
      <c r="B7" s="19" t="s">
        <v>38</v>
      </c>
      <c r="C7" s="13">
        <v>0.90853119999999998</v>
      </c>
      <c r="D7" s="14">
        <v>4.1500000000000002E-2</v>
      </c>
      <c r="E7" s="15">
        <v>680</v>
      </c>
      <c r="F7" s="16"/>
      <c r="G7" s="16">
        <v>4.0999999999999996</v>
      </c>
      <c r="H7" s="16">
        <v>43</v>
      </c>
      <c r="I7" s="16"/>
      <c r="J7" s="16"/>
      <c r="K7" s="8">
        <v>0.25062115141915797</v>
      </c>
      <c r="L7" s="9">
        <v>1.5989606999999999E-2</v>
      </c>
      <c r="M7" s="10">
        <f>1/Tabel13[[#This Row],[parallax]]</f>
        <v>3.9900862091544842</v>
      </c>
      <c r="N7" s="10"/>
      <c r="O7" s="16"/>
      <c r="P7" s="11">
        <f>Tabel13[[#This Row],[B]]-Tabel13[[#This Row],[V]]</f>
        <v>2.0399999999999991</v>
      </c>
      <c r="Q7" s="11">
        <v>12.7</v>
      </c>
      <c r="R7" s="11">
        <v>10.66</v>
      </c>
      <c r="S7" s="11">
        <v>-0.28000000000000003</v>
      </c>
      <c r="T7" s="11">
        <v>-0.98</v>
      </c>
      <c r="U7" s="11">
        <v>10.66</v>
      </c>
      <c r="V7" s="11">
        <v>25119</v>
      </c>
    </row>
    <row r="8" spans="1:22">
      <c r="A8" s="12" t="s">
        <v>6</v>
      </c>
      <c r="B8" s="19" t="s">
        <v>7</v>
      </c>
      <c r="C8" s="4">
        <v>0.98579085</v>
      </c>
      <c r="D8" s="14">
        <v>3.7299999999999999E-5</v>
      </c>
      <c r="E8" s="15">
        <v>526.41999999999996</v>
      </c>
      <c r="F8" s="16"/>
      <c r="G8" s="16">
        <v>-158</v>
      </c>
      <c r="H8" s="16">
        <v>20</v>
      </c>
      <c r="I8" s="16"/>
      <c r="J8" s="16"/>
      <c r="K8" s="8">
        <v>0.12795944829063299</v>
      </c>
      <c r="L8" s="9">
        <v>1.5252326E-2</v>
      </c>
      <c r="M8" s="10">
        <f>1/Tabel13[[#This Row],[parallax]]</f>
        <v>7.8149758642965557</v>
      </c>
      <c r="N8" s="10"/>
      <c r="O8" s="16"/>
      <c r="P8" s="11">
        <f>Tabel13[[#This Row],[B]]-Tabel13[[#This Row],[V]]</f>
        <v>1.8000000000000007</v>
      </c>
      <c r="Q8" s="11">
        <v>16.3</v>
      </c>
      <c r="R8" s="11">
        <v>14.5</v>
      </c>
      <c r="S8" s="11">
        <v>-0.31</v>
      </c>
      <c r="T8" s="11">
        <v>-2.84</v>
      </c>
      <c r="U8" s="11">
        <v>14.5</v>
      </c>
      <c r="V8" s="11">
        <v>29512</v>
      </c>
    </row>
    <row r="9" spans="1:22">
      <c r="A9" s="12" t="s">
        <v>8</v>
      </c>
      <c r="B9" s="19" t="s">
        <v>39</v>
      </c>
      <c r="C9" s="13">
        <v>0.80819189999999996</v>
      </c>
      <c r="D9" s="14">
        <v>3.41E-6</v>
      </c>
      <c r="E9" s="15"/>
      <c r="F9" s="16"/>
      <c r="G9" s="16">
        <v>-60</v>
      </c>
      <c r="H9" s="16">
        <v>46</v>
      </c>
      <c r="I9" s="16"/>
      <c r="J9" s="16"/>
      <c r="K9" s="8">
        <v>0.63273586170756602</v>
      </c>
      <c r="L9" s="9">
        <v>2.5948899000000001E-2</v>
      </c>
      <c r="M9" s="10">
        <f>1/Tabel13[[#This Row],[parallax]]</f>
        <v>1.5804383163952447</v>
      </c>
      <c r="N9" s="10"/>
      <c r="O9" s="16"/>
      <c r="P9" s="11">
        <f>Tabel13[[#This Row],[B]]-Tabel13[[#This Row],[V]]</f>
        <v>0.27000000000000046</v>
      </c>
      <c r="Q9" s="11">
        <v>6.78</v>
      </c>
      <c r="R9" s="11">
        <v>6.51</v>
      </c>
      <c r="S9" s="11">
        <v>-0.33</v>
      </c>
      <c r="T9" s="11">
        <v>-3.58</v>
      </c>
      <c r="U9" s="11">
        <v>6.51</v>
      </c>
      <c r="V9" s="11">
        <v>38282</v>
      </c>
    </row>
    <row r="10" spans="1:22">
      <c r="A10" s="12" t="s">
        <v>9</v>
      </c>
      <c r="B10" s="19" t="s">
        <v>40</v>
      </c>
      <c r="C10" s="13">
        <v>0.88385309999999995</v>
      </c>
      <c r="D10" s="14">
        <v>8.3799999999999999E-4</v>
      </c>
      <c r="E10" s="15">
        <v>437.5</v>
      </c>
      <c r="F10" s="16"/>
      <c r="G10" s="16"/>
      <c r="H10" s="16">
        <v>27.8</v>
      </c>
      <c r="I10" s="16"/>
      <c r="J10" s="16"/>
      <c r="K10" s="8">
        <v>0.23262828466447399</v>
      </c>
      <c r="L10" s="9">
        <v>7.313712E-2</v>
      </c>
      <c r="M10" s="10">
        <f>1/Tabel13[[#This Row],[parallax]]</f>
        <v>4.2987034076373245</v>
      </c>
      <c r="N10" s="10"/>
      <c r="O10" s="16"/>
      <c r="P10" s="11">
        <f>Tabel13[[#This Row],[B]]-Tabel13[[#This Row],[V]]</f>
        <v>3.0599999999999987</v>
      </c>
      <c r="Q10" s="11">
        <v>19.41</v>
      </c>
      <c r="R10" s="11">
        <v>16.350000000000001</v>
      </c>
      <c r="S10" s="11">
        <v>-0.32</v>
      </c>
      <c r="T10" s="11">
        <v>-3.23</v>
      </c>
      <c r="U10" s="11">
        <v>16.350000000000001</v>
      </c>
      <c r="V10" s="11">
        <v>33963</v>
      </c>
    </row>
    <row r="11" spans="1:22">
      <c r="A11" s="12" t="s">
        <v>10</v>
      </c>
      <c r="B11" s="19" t="s">
        <v>41</v>
      </c>
      <c r="C11" s="13">
        <v>0.99626309999999996</v>
      </c>
      <c r="D11" s="17">
        <v>3.90917</v>
      </c>
      <c r="E11" s="15"/>
      <c r="F11" s="16"/>
      <c r="G11" s="16"/>
      <c r="H11" s="18">
        <v>31.79</v>
      </c>
      <c r="I11" s="18"/>
      <c r="J11" s="18"/>
      <c r="K11" s="8">
        <v>2.7470929523755201E-2</v>
      </c>
      <c r="L11" s="9">
        <v>1.7702092999999999E-2</v>
      </c>
      <c r="M11" s="10">
        <f>1/Tabel13[[#This Row],[parallax]]</f>
        <v>36.402117341361176</v>
      </c>
      <c r="N11" s="10"/>
      <c r="O11" s="18"/>
      <c r="P11" s="11">
        <f>Tabel13[[#This Row],[B]]-Tabel13[[#This Row],[V]]</f>
        <v>0.30000000000000071</v>
      </c>
      <c r="Q11" s="11">
        <v>14.8</v>
      </c>
      <c r="R11" s="11">
        <v>14.5</v>
      </c>
      <c r="S11" s="11">
        <v>-0.32</v>
      </c>
      <c r="T11" s="11">
        <v>-3.23</v>
      </c>
      <c r="U11" s="11">
        <v>14.5</v>
      </c>
      <c r="V11" s="11">
        <v>33963</v>
      </c>
    </row>
    <row r="12" spans="1:22">
      <c r="A12" s="12" t="s">
        <v>11</v>
      </c>
      <c r="B12" s="19" t="s">
        <v>42</v>
      </c>
      <c r="C12" s="13">
        <v>0.96724250000000001</v>
      </c>
      <c r="D12" s="14">
        <v>5.5999999999999995E-4</v>
      </c>
      <c r="E12" s="15"/>
      <c r="F12" s="16"/>
      <c r="G12" s="16">
        <v>-7</v>
      </c>
      <c r="H12" s="16">
        <v>40.6</v>
      </c>
      <c r="I12" s="16"/>
      <c r="J12" s="16"/>
      <c r="K12" s="8">
        <v>0.44390196847449298</v>
      </c>
      <c r="L12" s="9">
        <v>1.4949423E-2</v>
      </c>
      <c r="M12" s="10">
        <f>1/Tabel13[[#This Row],[parallax]]</f>
        <v>2.2527496407294283</v>
      </c>
      <c r="N12" s="10"/>
      <c r="O12" s="16"/>
      <c r="P12" s="11">
        <f>Tabel13[[#This Row],[B]]-Tabel13[[#This Row],[V]]</f>
        <v>0.8100000000000005</v>
      </c>
      <c r="Q12" s="11">
        <v>9.7200000000000006</v>
      </c>
      <c r="R12" s="11">
        <v>8.91</v>
      </c>
      <c r="S12" s="11">
        <v>-0.32</v>
      </c>
      <c r="T12" s="11">
        <v>-3.03</v>
      </c>
      <c r="U12" s="11">
        <v>8.91</v>
      </c>
      <c r="V12" s="11">
        <v>32211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Vliet</dc:creator>
  <cp:lastModifiedBy>Luuk van Vliet</cp:lastModifiedBy>
  <dcterms:created xsi:type="dcterms:W3CDTF">2023-09-25T14:46:11Z</dcterms:created>
  <dcterms:modified xsi:type="dcterms:W3CDTF">2023-10-03T12:06:15Z</dcterms:modified>
</cp:coreProperties>
</file>