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defaultThemeVersion="124226"/>
  <mc:AlternateContent xmlns:mc="http://schemas.openxmlformats.org/markup-compatibility/2006">
    <mc:Choice Requires="x15">
      <x15ac:absPath xmlns:x15ac="http://schemas.microsoft.com/office/spreadsheetml/2010/11/ac" url="F:\00-Clients\Sparna\20-Repositories\skos-play\fr.sparna\rdf\skos\skos-play\src\main\webapp\excel_test\"/>
    </mc:Choice>
  </mc:AlternateContent>
  <xr:revisionPtr revIDLastSave="0" documentId="13_ncr:1_{2D35D98B-91E8-43C6-80C4-538CA1B804D6}" xr6:coauthVersionLast="45" xr6:coauthVersionMax="45" xr10:uidLastSave="{00000000-0000-0000-0000-000000000000}"/>
  <bookViews>
    <workbookView xWindow="-120" yWindow="-120" windowWidth="29040" windowHeight="14220" xr2:uid="{00000000-000D-0000-FFFF-FFFF00000000}"/>
  </bookViews>
  <sheets>
    <sheet name="Feuil1" sheetId="1" r:id="rId1"/>
    <sheet name="Feuil2" sheetId="2" r:id="rId2"/>
    <sheet name="Feuil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1" i="1"/>
  <c r="B67" i="1" l="1"/>
  <c r="C67" i="1"/>
  <c r="C3" i="1" l="1"/>
  <c r="C12"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1" i="1"/>
</calcChain>
</file>

<file path=xl/sharedStrings.xml><?xml version="1.0" encoding="utf-8"?>
<sst xmlns="http://schemas.openxmlformats.org/spreadsheetml/2006/main" count="844" uniqueCount="240">
  <si>
    <t>Bambou</t>
  </si>
  <si>
    <t>Amarante</t>
  </si>
  <si>
    <t>Plante ornementale aux fleurs rouges groupées en longues grappes, appelée aussi queue de reb</t>
  </si>
  <si>
    <t>Bois</t>
  </si>
  <si>
    <t>Acajou</t>
  </si>
  <si>
    <t>Aulne</t>
  </si>
  <si>
    <t>Bois d'amboine</t>
  </si>
  <si>
    <t>Bois de genévrier</t>
  </si>
  <si>
    <t>Bois de rose</t>
  </si>
  <si>
    <t>Bois de santal</t>
  </si>
  <si>
    <t>Bois de violette</t>
  </si>
  <si>
    <t>Buis</t>
  </si>
  <si>
    <t>Canne</t>
  </si>
  <si>
    <t>Châtaignier</t>
  </si>
  <si>
    <t>Chêne</t>
  </si>
  <si>
    <t>Cormier</t>
  </si>
  <si>
    <t>Courbaril</t>
  </si>
  <si>
    <t>Ebène</t>
  </si>
  <si>
    <t>Erable</t>
  </si>
  <si>
    <t>Frêne</t>
  </si>
  <si>
    <t>Hêtre</t>
  </si>
  <si>
    <t>Houx</t>
  </si>
  <si>
    <t>If</t>
  </si>
  <si>
    <t>Merisier</t>
  </si>
  <si>
    <t>Noyer</t>
  </si>
  <si>
    <t>Orme</t>
  </si>
  <si>
    <t>Palissandre</t>
  </si>
  <si>
    <t>Peuplier</t>
  </si>
  <si>
    <t>Platane</t>
  </si>
  <si>
    <t>Sapin</t>
  </si>
  <si>
    <t>Bois clair</t>
  </si>
  <si>
    <t>Bois violet</t>
  </si>
  <si>
    <t xml:space="preserve">Bois fruitier </t>
  </si>
  <si>
    <t>Citronnier</t>
  </si>
  <si>
    <t>Poirier</t>
  </si>
  <si>
    <t>Bois pétrifié</t>
  </si>
  <si>
    <t>Conifère</t>
  </si>
  <si>
    <t>Résineux</t>
  </si>
  <si>
    <t>Genèvrier</t>
  </si>
  <si>
    <t>Genévrier</t>
  </si>
  <si>
    <t>Caoutchouc</t>
  </si>
  <si>
    <t>Elément de végétal</t>
  </si>
  <si>
    <t>Fibre végétale</t>
  </si>
  <si>
    <t>Coton</t>
  </si>
  <si>
    <t>Ficelle</t>
  </si>
  <si>
    <t>Futaine</t>
  </si>
  <si>
    <t>Liège</t>
  </si>
  <si>
    <t>Racine de frêne</t>
  </si>
  <si>
    <t>Racine d'orme</t>
  </si>
  <si>
    <t>Ecorce</t>
  </si>
  <si>
    <t>Racine</t>
  </si>
  <si>
    <t>Carton</t>
  </si>
  <si>
    <t>Carton-pierre</t>
  </si>
  <si>
    <t>Carton pierre</t>
  </si>
  <si>
    <t>Carton-pâte</t>
  </si>
  <si>
    <t>Carton pâte</t>
  </si>
  <si>
    <t>Paille</t>
  </si>
  <si>
    <t>Papier</t>
  </si>
  <si>
    <t>Papier calque</t>
  </si>
  <si>
    <t>Papier de soie</t>
  </si>
  <si>
    <t>Osier</t>
  </si>
  <si>
    <t>Marcassite</t>
  </si>
  <si>
    <t>Métal</t>
  </si>
  <si>
    <t>Alliage</t>
  </si>
  <si>
    <t>Acier</t>
  </si>
  <si>
    <t>Fer</t>
  </si>
  <si>
    <t>Laiton</t>
  </si>
  <si>
    <t>Bronze</t>
  </si>
  <si>
    <t>Vermeil</t>
  </si>
  <si>
    <t>Argent</t>
  </si>
  <si>
    <t>Cuivre</t>
  </si>
  <si>
    <t>Etain</t>
  </si>
  <si>
    <t>Or</t>
  </si>
  <si>
    <t>Platine</t>
  </si>
  <si>
    <t>Plomb</t>
  </si>
  <si>
    <t>Tôle</t>
  </si>
  <si>
    <t>Zinc</t>
  </si>
  <si>
    <t>Or faux</t>
  </si>
  <si>
    <t>Mercure</t>
  </si>
  <si>
    <t>Miroir</t>
  </si>
  <si>
    <t>Pierre</t>
  </si>
  <si>
    <t>Albâtre</t>
  </si>
  <si>
    <t>Ardoise</t>
  </si>
  <si>
    <t>Craie</t>
  </si>
  <si>
    <t>Granite</t>
  </si>
  <si>
    <t>Grès (pierre)</t>
  </si>
  <si>
    <t>Gypse</t>
  </si>
  <si>
    <t>Malachite</t>
  </si>
  <si>
    <t>Marbre</t>
  </si>
  <si>
    <t>Granit</t>
  </si>
  <si>
    <t>Précision (pierre) afin de différencier de grès (céramique)</t>
  </si>
  <si>
    <t>Marbre blanc</t>
  </si>
  <si>
    <t>Marbre de couleur</t>
  </si>
  <si>
    <t>Marbre bleu turquin</t>
  </si>
  <si>
    <t>Marbre Boulogne</t>
  </si>
  <si>
    <t>Marbre brèche d'Alep</t>
  </si>
  <si>
    <t>Marbre brèche grise</t>
  </si>
  <si>
    <t>Marbre brèche violette</t>
  </si>
  <si>
    <t>Marbre brocatelle</t>
  </si>
  <si>
    <t>Marbre de Rance</t>
  </si>
  <si>
    <t>Marbre Fleur de Pêcher</t>
  </si>
  <si>
    <t>Marbre granit</t>
  </si>
  <si>
    <t>Marbre griotte</t>
  </si>
  <si>
    <t>Marbre gris</t>
  </si>
  <si>
    <t>Marbre noir</t>
  </si>
  <si>
    <t>Marbre-onyx</t>
  </si>
  <si>
    <t>Marbre Sainte-Anne</t>
  </si>
  <si>
    <t>Marbre sarrancolin</t>
  </si>
  <si>
    <t>Marbre turquin</t>
  </si>
  <si>
    <t>Marbre vert de mer</t>
  </si>
  <si>
    <t>Marbre vert des Alpes</t>
  </si>
  <si>
    <t>Marbre violet</t>
  </si>
  <si>
    <t>Plâtre</t>
  </si>
  <si>
    <t>Stuc</t>
  </si>
  <si>
    <t>Porphyre</t>
  </si>
  <si>
    <t>Pierre précieuse et semi-précieuse</t>
  </si>
  <si>
    <t>Améthyste</t>
  </si>
  <si>
    <t>Brillant</t>
  </si>
  <si>
    <t>Calcédoine</t>
  </si>
  <si>
    <t>Cristal de roche</t>
  </si>
  <si>
    <t>Diamant</t>
  </si>
  <si>
    <t>Emeraude</t>
  </si>
  <si>
    <t>Grenat</t>
  </si>
  <si>
    <t>Jade</t>
  </si>
  <si>
    <t>Jaspe</t>
  </si>
  <si>
    <t>Lapis-lazuli</t>
  </si>
  <si>
    <t>Rubis</t>
  </si>
  <si>
    <t>Saphir</t>
  </si>
  <si>
    <t>Sardoine</t>
  </si>
  <si>
    <t>Topaze</t>
  </si>
  <si>
    <t>Turquoise</t>
  </si>
  <si>
    <t>Brillant: Diamant arrondi taillé en 57 ou 58 facettes pour être monté en bijou.</t>
  </si>
  <si>
    <t>Lapis</t>
  </si>
  <si>
    <t>Agate</t>
  </si>
  <si>
    <t>Cornaline</t>
  </si>
  <si>
    <t>Chrysoprases</t>
  </si>
  <si>
    <t>Chrysoprase</t>
  </si>
  <si>
    <t>Calcédoine d'une variété vert pomme.</t>
  </si>
  <si>
    <t>Onyx</t>
  </si>
  <si>
    <t>Jaspe rose</t>
  </si>
  <si>
    <t>Jaspe sanguin</t>
  </si>
  <si>
    <t>Jaspe vert</t>
  </si>
  <si>
    <t>Terre</t>
  </si>
  <si>
    <t>Terre crue</t>
  </si>
  <si>
    <t>Terre cuite</t>
  </si>
  <si>
    <t>Céramique</t>
  </si>
  <si>
    <t>Terre vernissée</t>
  </si>
  <si>
    <t>Terre-cuite</t>
  </si>
  <si>
    <t>Faïence</t>
  </si>
  <si>
    <t>Porcelaine</t>
  </si>
  <si>
    <t>Grès (céramique)</t>
  </si>
  <si>
    <t>Faïence fine</t>
  </si>
  <si>
    <t>Biscuit de porcelaine dure</t>
  </si>
  <si>
    <t>Biscuit de porcelaine tendre</t>
  </si>
  <si>
    <t>Biscuit de porcelaine</t>
  </si>
  <si>
    <t>Verre</t>
  </si>
  <si>
    <t>Cristal</t>
  </si>
  <si>
    <t>Cristal de Mont-Cenis</t>
  </si>
  <si>
    <t>Cristal de Montcenis</t>
  </si>
  <si>
    <t xml:space="preserve">Cristaux Creusot ou Montcenis.
Il existe très peu de pièces authentifiées comme des productions de la manufacture du Creusot (qui porte jusqu'à sa fermeture le nom de cristallerie de Montcenis). Les seuls catalogues connus à ce jour ne permettent pas d'être complètement affirmatif. En 1823, est même édité, sous la forme d'une liste de produits courants, un catalogue commun à Baccarat et Montcenis. Le seul catalogue que l'on peut estimer de 1830 ne présente que des formes et des mentions de tailles. A cette date les principales cristalleries françaises ont des productions similaires correspondant au goût et aux modes du moment (Source:www.ecomusee-creusot-montceau.fr).
La manufacture des cristaux de Montcenis au Creusot a été récompensée à deux reprises aux Expositions des produits de l’industrie française, en 1801 et 1802. A partir de 1806, son administrateur, Benjamin-François de la Douespe du Fougerais (1766-1821) devient le principal fournisseur de verrerie de l’Impératrice Il prend alors le titre d’« Entrepreneur de cristaux de S. M. l’Impératrice ». Il fournit abondamment également, tant la Maison de l ‘Empereur, que celle de la reine Hortense  (Musée national des châteaux de Malmaison et Bois- Préau).
</t>
  </si>
  <si>
    <t>Cheveux</t>
  </si>
  <si>
    <t>Cire</t>
  </si>
  <si>
    <t>Coquillage</t>
  </si>
  <si>
    <t>Corail</t>
  </si>
  <si>
    <t>Corne</t>
  </si>
  <si>
    <t>Crin</t>
  </si>
  <si>
    <t>Cuir</t>
  </si>
  <si>
    <t>Ecaille</t>
  </si>
  <si>
    <t>Laine</t>
  </si>
  <si>
    <t>Lin</t>
  </si>
  <si>
    <t>Os</t>
  </si>
  <si>
    <t>Plume</t>
  </si>
  <si>
    <t>Sépia</t>
  </si>
  <si>
    <t>Strass</t>
  </si>
  <si>
    <t>Peau</t>
  </si>
  <si>
    <t>Ivoire (dent)</t>
  </si>
  <si>
    <t xml:space="preserve">"Dent" permet de différencier de ivoire "couleur". </t>
  </si>
  <si>
    <t>Nacre</t>
  </si>
  <si>
    <t>Maroquin</t>
  </si>
  <si>
    <t>Parchemin</t>
  </si>
  <si>
    <t>Vélin</t>
  </si>
  <si>
    <t>Cachemire</t>
  </si>
  <si>
    <t>Cuir de chèvre épaisse et solide, utilisé en reliure et en maroquinerie.</t>
  </si>
  <si>
    <t xml:space="preserve">Soie </t>
  </si>
  <si>
    <t>Biais</t>
  </si>
  <si>
    <t>Frange</t>
  </si>
  <si>
    <t>Galon</t>
  </si>
  <si>
    <t>Application et incrustation</t>
  </si>
  <si>
    <t>Cannetille</t>
  </si>
  <si>
    <t>Paillette</t>
  </si>
  <si>
    <t>Paillon</t>
  </si>
  <si>
    <t>Ruban</t>
  </si>
  <si>
    <t xml:space="preserve">Précisions matériaux </t>
  </si>
  <si>
    <t>Cabochon</t>
  </si>
  <si>
    <t>Fil d'or</t>
  </si>
  <si>
    <t>Fil d'argent</t>
  </si>
  <si>
    <t xml:space="preserve">Lave </t>
  </si>
  <si>
    <t>Lave émaillée</t>
  </si>
  <si>
    <t>Matériau d'origine végétale</t>
  </si>
  <si>
    <t>Matériau d'origine minérale</t>
  </si>
  <si>
    <t>Matériau d'origine animale</t>
  </si>
  <si>
    <t xml:space="preserve">Joconde </t>
  </si>
  <si>
    <t>Joconde</t>
  </si>
  <si>
    <t>Le bois pétrifié est un type de fossile. Le bois pétrifié est composé de bois fossilisé où la matière organique a plus ou moins été remplacée par des minéraux, tout en conservant plus ou moins complètement la structure anatomique originale du bois.</t>
  </si>
  <si>
    <t>Etoffe croisée et pelucheuse, de fil et de coton qui servait à faire des jupons, des doublures, des camisoles.</t>
  </si>
  <si>
    <t>De couleur café au lait avec veines blanches, grises ou rousses, reçoit un assez beau poli et peut être fourni par de grands blocs.</t>
  </si>
  <si>
    <t>Os de baleine</t>
  </si>
  <si>
    <t>Fanon de baleine</t>
  </si>
  <si>
    <t>Source</t>
  </si>
  <si>
    <t>Marbre brèche caroline</t>
  </si>
  <si>
    <t>skos:prefLabel</t>
  </si>
  <si>
    <t>URI</t>
  </si>
  <si>
    <t>-</t>
  </si>
  <si>
    <t>dct:source</t>
  </si>
  <si>
    <t>skos:definition</t>
  </si>
  <si>
    <t>skos:scopeNote</t>
  </si>
  <si>
    <t>http://data.chateaudefontainebleau.fr/vocabulaires/materiaux</t>
  </si>
  <si>
    <t>dcterms:title</t>
  </si>
  <si>
    <t>Identifiant du vocabulaire</t>
  </si>
  <si>
    <t>PREFIX</t>
  </si>
  <si>
    <t>vocab</t>
  </si>
  <si>
    <t>Thesaurus des Matériaux</t>
  </si>
  <si>
    <t>skos:broader(lookupColumn="skos:prefLabel")</t>
  </si>
  <si>
    <t>skos:hiddenLabel</t>
  </si>
  <si>
    <t>skos:related(lookupColumn="skos:prefLabel")</t>
  </si>
  <si>
    <t>Château de Fontainebleau</t>
  </si>
  <si>
    <t xml:space="preserve"> Concept level 1</t>
  </si>
  <si>
    <t>Concept level 2</t>
  </si>
  <si>
    <t>Concept level 3</t>
  </si>
  <si>
    <t>Concept level 4</t>
  </si>
  <si>
    <t>Concept level 5</t>
  </si>
  <si>
    <t>Concept level 6</t>
  </si>
  <si>
    <t>Concept level 7</t>
  </si>
  <si>
    <t>Current concept label (computed automatically)</t>
  </si>
  <si>
    <t>Parent concept label (computed automatically)</t>
  </si>
  <si>
    <t>Current concept identifier (computed automatically)</t>
  </si>
  <si>
    <t>Rejected label</t>
  </si>
  <si>
    <t>Associated concept</t>
  </si>
  <si>
    <t>Definition</t>
  </si>
  <si>
    <t>Scope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</si>
</sst>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6" x14ac:knownFonts="1">
    <font>
      <sz val="11"/>
      <color theme="1"/>
      <name val="Calibri"/>
      <family val="2"/>
      <scheme val="minor"/>
    </font>
    <font>
      <sz val="11"/>
      <name val="Calibri"/>
      <family val="2"/>
      <scheme val="minor"/>
    </font>
    <font>
      <sz val="11"/>
      <name val="Verdana"/>
      <family val="2"/>
    </font>
    <font>
      <b/>
      <sz val="11"/>
      <name val="Calibri"/>
      <family val="2"/>
      <scheme val="minor"/>
    </font>
    <font>
      <u/>
      <sz val="11"/>
      <color theme="10"/>
      <name val="Calibri"/>
      <family val="2"/>
      <scheme val="minor"/>
    </font>
    <font>
      <b/>
      <sz val="1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0" borderId="0" xfId="0" applyFont="1" applyAlignment="1">
      <alignment vertical="center"/>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vertical="top" wrapText="1"/>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8" fontId="1" fillId="0" borderId="0" xfId="0" applyNumberFormat="1" applyFont="1" applyAlignment="1">
      <alignment horizontal="left" vertical="center" wrapText="1"/>
    </xf>
    <xf numFmtId="0" fontId="1" fillId="0" borderId="0" xfId="0" applyFont="1" applyFill="1" applyAlignment="1">
      <alignment vertical="center"/>
    </xf>
    <xf numFmtId="0" fontId="1" fillId="0" borderId="0" xfId="0" applyFont="1" applyFill="1" applyAlignment="1">
      <alignment vertical="center" wrapText="1"/>
    </xf>
    <xf numFmtId="0" fontId="1" fillId="0" borderId="0" xfId="0" applyFont="1" applyAlignment="1">
      <alignment horizontal="left" vertical="top" wrapText="1"/>
    </xf>
    <xf numFmtId="0" fontId="1" fillId="0" borderId="0" xfId="0" applyFont="1" applyAlignment="1">
      <alignment horizontal="justify" vertical="center"/>
    </xf>
    <xf numFmtId="0" fontId="1" fillId="0" borderId="0" xfId="0" applyFont="1" applyAlignment="1">
      <alignment wrapText="1"/>
    </xf>
    <xf numFmtId="0" fontId="1" fillId="0" borderId="0" xfId="0" applyFont="1" applyFill="1" applyAlignment="1">
      <alignment horizontal="left" vertical="top" wrapText="1"/>
    </xf>
    <xf numFmtId="0" fontId="1" fillId="0" borderId="0" xfId="0" applyFont="1" applyAlignment="1">
      <alignment horizontal="justify" vertical="center" wrapText="1"/>
    </xf>
    <xf numFmtId="0" fontId="1" fillId="2" borderId="0" xfId="0" applyFont="1" applyFill="1" applyAlignment="1">
      <alignment vertical="center"/>
    </xf>
    <xf numFmtId="0" fontId="1" fillId="2" borderId="0" xfId="0" applyFont="1" applyFill="1" applyAlignment="1">
      <alignment horizontal="center" vertical="center" wrapText="1"/>
    </xf>
    <xf numFmtId="0" fontId="4" fillId="0" borderId="0" xfId="1" applyFill="1" applyAlignment="1">
      <alignment vertical="center"/>
    </xf>
    <xf numFmtId="0" fontId="0" fillId="2" borderId="0" xfId="0" applyFill="1"/>
    <xf numFmtId="0" fontId="0" fillId="0" borderId="0" xfId="0" applyFill="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0" fillId="0" borderId="0" xfId="0" applyAlignment="1">
      <alignment horizontal="left" vertical="top" wrapText="1"/>
    </xf>
    <xf numFmtId="0" fontId="1" fillId="0" borderId="0" xfId="0" applyFont="1" applyFill="1" applyAlignment="1">
      <alignment horizontal="right" vertical="center"/>
    </xf>
    <xf numFmtId="0" fontId="0" fillId="0" borderId="0" xfId="0" applyAlignment="1">
      <alignment horizontal="right" vertical="top" wrapText="1"/>
    </xf>
    <xf numFmtId="0" fontId="0" fillId="0" borderId="0" xfId="0" applyAlignment="1">
      <alignment horizontal="left" vertical="top"/>
    </xf>
    <xf numFmtId="0" fontId="5" fillId="5" borderId="0" xfId="0" applyFont="1" applyFill="1" applyAlignment="1">
      <alignment vertical="center"/>
    </xf>
  </cellXfs>
  <cellStyles count="2">
    <cellStyle name="Lien hypertexte" xfId="1" builtinId="8"/>
    <cellStyle name="Normal" xfId="0" builtinId="0"/>
  </cellStyles>
  <dxfs count="0"/>
  <tableStyles count="0" defaultTableStyle="TableStyleMedium2" defaultPivotStyle="PivotStyleLight16"/>
  <colors>
    <mruColors>
      <color rgb="FFEC2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ata.chateaudefontainebleau.fr/vocabulaires/materiau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O547"/>
  <sheetViews>
    <sheetView tabSelected="1" topLeftCell="A54" zoomScale="66" zoomScaleNormal="66" workbookViewId="0">
      <selection activeCell="A78" sqref="A78:XFD79"/>
    </sheetView>
  </sheetViews>
  <sheetFormatPr baseColWidth="10" defaultRowHeight="15" x14ac:dyDescent="0.25"/>
  <cols>
    <col min="1" max="2" width="59" style="17" customWidth="1"/>
    <col min="3" max="3" width="46.42578125" style="20" customWidth="1"/>
    <col min="4" max="4" width="40.5703125" style="1" customWidth="1"/>
    <col min="5" max="5" width="42.85546875" style="1" customWidth="1"/>
    <col min="6" max="6" width="38" style="1" customWidth="1"/>
    <col min="7" max="7" width="52.42578125" style="5" customWidth="1"/>
    <col min="8" max="8" width="30.28515625" style="1" customWidth="1"/>
    <col min="9" max="11" width="37.140625" style="1" customWidth="1"/>
    <col min="12" max="13" width="29.85546875" style="1" customWidth="1"/>
    <col min="14" max="14" width="62.85546875" style="8" customWidth="1"/>
    <col min="15" max="15" width="32" style="1" customWidth="1"/>
    <col min="16" max="16384" width="11.42578125" style="1"/>
  </cols>
  <sheetData>
    <row r="1" spans="1:15" x14ac:dyDescent="0.25">
      <c r="A1" s="27" t="s">
        <v>218</v>
      </c>
      <c r="B1" s="19" t="s">
        <v>216</v>
      </c>
      <c r="C1" s="21"/>
      <c r="D1" s="10"/>
      <c r="M1" s="10"/>
    </row>
    <row r="2" spans="1:15" ht="23.25" x14ac:dyDescent="0.25">
      <c r="A2" s="27" t="s">
        <v>217</v>
      </c>
      <c r="B2" s="30" t="s">
        <v>221</v>
      </c>
      <c r="C2" s="21"/>
      <c r="D2" s="10"/>
      <c r="M2" s="10"/>
    </row>
    <row r="3" spans="1:15" x14ac:dyDescent="0.25">
      <c r="A3" s="28" t="s">
        <v>219</v>
      </c>
      <c r="B3" s="26" t="s">
        <v>220</v>
      </c>
      <c r="C3" s="29" t="str">
        <f>CONCATENATE($B$1, "/")</f>
        <v>http://data.chateaudefontainebleau.fr/vocabulaires/materiaux/</v>
      </c>
      <c r="D3" s="10"/>
      <c r="M3" s="10"/>
    </row>
    <row r="4" spans="1:15" x14ac:dyDescent="0.25">
      <c r="A4" s="10"/>
      <c r="B4" s="19"/>
      <c r="C4" s="21"/>
      <c r="D4" s="10"/>
      <c r="M4" s="10"/>
    </row>
    <row r="5" spans="1:15" x14ac:dyDescent="0.25">
      <c r="A5" s="10"/>
      <c r="B5" s="19"/>
      <c r="C5" s="21"/>
      <c r="D5" s="10"/>
      <c r="M5" s="10"/>
    </row>
    <row r="6" spans="1:15" x14ac:dyDescent="0.25">
      <c r="A6" s="10"/>
      <c r="B6" s="19"/>
      <c r="C6" s="21"/>
      <c r="D6" s="10"/>
      <c r="M6" s="10"/>
    </row>
    <row r="7" spans="1:15" x14ac:dyDescent="0.25">
      <c r="A7" s="10"/>
      <c r="B7" s="19"/>
      <c r="C7" s="21"/>
      <c r="D7" s="10"/>
      <c r="M7" s="10"/>
    </row>
    <row r="8" spans="1:15" x14ac:dyDescent="0.25">
      <c r="A8" s="10"/>
      <c r="B8" s="10"/>
      <c r="C8" s="21"/>
      <c r="D8" s="10"/>
      <c r="E8" s="10"/>
      <c r="M8" s="10"/>
    </row>
    <row r="9" spans="1:15" s="22" customFormat="1" ht="51" customHeight="1" x14ac:dyDescent="0.25">
      <c r="A9" s="22" t="s">
        <v>235</v>
      </c>
      <c r="B9" s="22" t="s">
        <v>233</v>
      </c>
      <c r="C9" s="22" t="s">
        <v>234</v>
      </c>
      <c r="D9" s="23" t="s">
        <v>226</v>
      </c>
      <c r="E9" s="22" t="s">
        <v>227</v>
      </c>
      <c r="F9" s="22" t="s">
        <v>228</v>
      </c>
      <c r="G9" s="22" t="s">
        <v>229</v>
      </c>
      <c r="H9" s="22" t="s">
        <v>230</v>
      </c>
      <c r="I9" s="22" t="s">
        <v>231</v>
      </c>
      <c r="J9" s="22" t="s">
        <v>232</v>
      </c>
      <c r="K9" s="22" t="s">
        <v>236</v>
      </c>
      <c r="L9" s="22" t="s">
        <v>237</v>
      </c>
      <c r="M9" s="22" t="s">
        <v>208</v>
      </c>
      <c r="N9" s="22" t="s">
        <v>238</v>
      </c>
      <c r="O9" s="22" t="s">
        <v>239</v>
      </c>
    </row>
    <row r="10" spans="1:15" s="24" customFormat="1" ht="30" x14ac:dyDescent="0.25">
      <c r="A10" s="24" t="s">
        <v>211</v>
      </c>
      <c r="B10" s="24" t="s">
        <v>210</v>
      </c>
      <c r="C10" s="24" t="s">
        <v>222</v>
      </c>
      <c r="D10" s="25" t="s">
        <v>212</v>
      </c>
      <c r="E10" s="24" t="s">
        <v>212</v>
      </c>
      <c r="F10" s="24" t="s">
        <v>212</v>
      </c>
      <c r="G10" s="24" t="s">
        <v>212</v>
      </c>
      <c r="H10" s="24" t="s">
        <v>212</v>
      </c>
      <c r="I10" s="24" t="s">
        <v>212</v>
      </c>
      <c r="J10" s="24" t="s">
        <v>212</v>
      </c>
      <c r="K10" s="24" t="s">
        <v>223</v>
      </c>
      <c r="L10" s="24" t="s">
        <v>224</v>
      </c>
      <c r="M10" s="24" t="s">
        <v>213</v>
      </c>
      <c r="N10" s="24" t="s">
        <v>214</v>
      </c>
      <c r="O10" s="24" t="s">
        <v>215</v>
      </c>
    </row>
    <row r="11" spans="1:15" s="7" customFormat="1" x14ac:dyDescent="0.25">
      <c r="A11" s="18" t="str">
        <f>CONCATENATE("vocab:","concept_", ROW(A11)-10)</f>
        <v>vocab:concept_1</v>
      </c>
      <c r="B11" s="18" t="str">
        <f>IF(NOT(ISBLANK(J11)),J11,(IF(NOT(ISBLANK(I11)),I11,(IF(NOT(ISBLANK(H11)),H11,(IF(NOT(ISBLANK(G11)),G11,IF(NOT(ISBLANK(F11)),F11,IF(NOT(ISBLANK(E11)),E11,D11)))))))))</f>
        <v>Matériau d'origine végétale</v>
      </c>
      <c r="C11" s="18" t="str">
        <f>IF(NOT(ISBLANK(J11)),I11,(IF(NOT(ISBLANK(I11)),H11,(IF(NOT(ISBLANK(H11)),G11,(IF(NOT(ISBLANK(G11)),F11,IF(NOT(ISBLANK(F11)),E11,IF(NOT(ISBLANK(E11)),D11,"")))))))))</f>
        <v/>
      </c>
      <c r="D11" s="6" t="s">
        <v>198</v>
      </c>
      <c r="M11" s="6" t="s">
        <v>201</v>
      </c>
    </row>
    <row r="12" spans="1:15" ht="30" x14ac:dyDescent="0.25">
      <c r="A12" s="18" t="str">
        <f t="shared" ref="A12:A75" si="0">CONCATENATE("vocab:","concept_", ROW(A12)-10)</f>
        <v>vocab:concept_2</v>
      </c>
      <c r="B12" s="18" t="str">
        <f t="shared" ref="B12:B76" si="1">IF(NOT(ISBLANK(J12)),J12,(IF(NOT(ISBLANK(I12)),I12,(IF(NOT(ISBLANK(H12)),H12,(IF(NOT(ISBLANK(G12)),G12,IF(NOT(ISBLANK(F12)),F12,IF(NOT(ISBLANK(E12)),E12,D12)))))))))</f>
        <v>Amarante</v>
      </c>
      <c r="C12" s="18" t="str">
        <f t="shared" ref="C12:C76" si="2">IF(NOT(ISBLANK(J12)),I12,(IF(NOT(ISBLANK(I12)),H12,(IF(NOT(ISBLANK(H12)),G12,(IF(NOT(ISBLANK(G12)),F12,IF(NOT(ISBLANK(F12)),E12,IF(NOT(ISBLANK(E12)),D12,"")))))))))</f>
        <v>Matériau d'origine végétale</v>
      </c>
      <c r="D12" s="6" t="s">
        <v>198</v>
      </c>
      <c r="E12" s="3" t="s">
        <v>1</v>
      </c>
      <c r="M12" s="1" t="s">
        <v>225</v>
      </c>
      <c r="N12" s="3" t="s">
        <v>2</v>
      </c>
    </row>
    <row r="13" spans="1:15" x14ac:dyDescent="0.25">
      <c r="A13" s="18" t="str">
        <f t="shared" si="0"/>
        <v>vocab:concept_3</v>
      </c>
      <c r="B13" s="18" t="str">
        <f t="shared" si="1"/>
        <v>Bambou</v>
      </c>
      <c r="C13" s="18" t="str">
        <f t="shared" si="2"/>
        <v>Matériau d'origine végétale</v>
      </c>
      <c r="D13" s="6" t="s">
        <v>198</v>
      </c>
      <c r="E13" s="3" t="s">
        <v>0</v>
      </c>
      <c r="M13" s="1" t="s">
        <v>225</v>
      </c>
    </row>
    <row r="14" spans="1:15" x14ac:dyDescent="0.25">
      <c r="A14" s="18" t="str">
        <f t="shared" si="0"/>
        <v>vocab:concept_4</v>
      </c>
      <c r="B14" s="18" t="str">
        <f t="shared" si="1"/>
        <v>Bois</v>
      </c>
      <c r="C14" s="18" t="str">
        <f t="shared" si="2"/>
        <v>Matériau d'origine végétale</v>
      </c>
      <c r="D14" s="6" t="s">
        <v>198</v>
      </c>
      <c r="E14" s="3" t="s">
        <v>3</v>
      </c>
      <c r="M14" s="1" t="s">
        <v>225</v>
      </c>
    </row>
    <row r="15" spans="1:15" x14ac:dyDescent="0.25">
      <c r="A15" s="18" t="str">
        <f t="shared" si="0"/>
        <v>vocab:concept_5</v>
      </c>
      <c r="B15" s="18" t="str">
        <f t="shared" si="1"/>
        <v>Acajou</v>
      </c>
      <c r="C15" s="18" t="str">
        <f t="shared" si="2"/>
        <v>Bois</v>
      </c>
      <c r="D15" s="6" t="s">
        <v>198</v>
      </c>
      <c r="E15" s="1" t="s">
        <v>3</v>
      </c>
      <c r="F15" s="3" t="s">
        <v>4</v>
      </c>
      <c r="M15" s="1" t="s">
        <v>225</v>
      </c>
    </row>
    <row r="16" spans="1:15" x14ac:dyDescent="0.25">
      <c r="A16" s="18" t="str">
        <f t="shared" si="0"/>
        <v>vocab:concept_6</v>
      </c>
      <c r="B16" s="18" t="str">
        <f t="shared" si="1"/>
        <v>Aulne</v>
      </c>
      <c r="C16" s="18" t="str">
        <f t="shared" si="2"/>
        <v>Bois</v>
      </c>
      <c r="D16" s="6" t="s">
        <v>198</v>
      </c>
      <c r="E16" s="1" t="s">
        <v>3</v>
      </c>
      <c r="F16" s="3" t="s">
        <v>5</v>
      </c>
      <c r="M16" s="1" t="s">
        <v>225</v>
      </c>
    </row>
    <row r="17" spans="1:13" x14ac:dyDescent="0.25">
      <c r="A17" s="18" t="str">
        <f t="shared" si="0"/>
        <v>vocab:concept_7</v>
      </c>
      <c r="B17" s="18" t="str">
        <f t="shared" si="1"/>
        <v>Bois d'amboine</v>
      </c>
      <c r="C17" s="18" t="str">
        <f t="shared" si="2"/>
        <v>Bois</v>
      </c>
      <c r="D17" s="6" t="s">
        <v>198</v>
      </c>
      <c r="E17" s="1" t="s">
        <v>3</v>
      </c>
      <c r="F17" s="3" t="s">
        <v>6</v>
      </c>
      <c r="M17" s="1" t="s">
        <v>225</v>
      </c>
    </row>
    <row r="18" spans="1:13" x14ac:dyDescent="0.25">
      <c r="A18" s="18" t="str">
        <f t="shared" si="0"/>
        <v>vocab:concept_8</v>
      </c>
      <c r="B18" s="18" t="str">
        <f t="shared" si="1"/>
        <v>Bois de genévrier</v>
      </c>
      <c r="C18" s="18" t="str">
        <f t="shared" si="2"/>
        <v>Bois</v>
      </c>
      <c r="D18" s="6" t="s">
        <v>198</v>
      </c>
      <c r="E18" s="1" t="s">
        <v>3</v>
      </c>
      <c r="F18" s="3" t="s">
        <v>7</v>
      </c>
      <c r="M18" s="1" t="s">
        <v>225</v>
      </c>
    </row>
    <row r="19" spans="1:13" x14ac:dyDescent="0.25">
      <c r="A19" s="18" t="str">
        <f t="shared" si="0"/>
        <v>vocab:concept_9</v>
      </c>
      <c r="B19" s="18" t="str">
        <f t="shared" si="1"/>
        <v>Bois de rose</v>
      </c>
      <c r="C19" s="18" t="str">
        <f t="shared" si="2"/>
        <v>Bois</v>
      </c>
      <c r="D19" s="6" t="s">
        <v>198</v>
      </c>
      <c r="E19" s="1" t="s">
        <v>3</v>
      </c>
      <c r="F19" s="3" t="s">
        <v>8</v>
      </c>
      <c r="M19" s="1" t="s">
        <v>225</v>
      </c>
    </row>
    <row r="20" spans="1:13" x14ac:dyDescent="0.25">
      <c r="A20" s="18" t="str">
        <f t="shared" si="0"/>
        <v>vocab:concept_10</v>
      </c>
      <c r="B20" s="18" t="str">
        <f t="shared" si="1"/>
        <v>Bois de santal</v>
      </c>
      <c r="C20" s="18" t="str">
        <f t="shared" si="2"/>
        <v>Bois</v>
      </c>
      <c r="D20" s="6" t="s">
        <v>198</v>
      </c>
      <c r="E20" s="1" t="s">
        <v>3</v>
      </c>
      <c r="F20" s="3" t="s">
        <v>9</v>
      </c>
      <c r="M20" s="1" t="s">
        <v>225</v>
      </c>
    </row>
    <row r="21" spans="1:13" x14ac:dyDescent="0.25">
      <c r="A21" s="18" t="str">
        <f t="shared" si="0"/>
        <v>vocab:concept_11</v>
      </c>
      <c r="B21" s="18" t="str">
        <f t="shared" si="1"/>
        <v>Bois de violette</v>
      </c>
      <c r="C21" s="18" t="str">
        <f t="shared" si="2"/>
        <v>Bois</v>
      </c>
      <c r="D21" s="6" t="s">
        <v>198</v>
      </c>
      <c r="E21" s="1" t="s">
        <v>3</v>
      </c>
      <c r="F21" s="3" t="s">
        <v>10</v>
      </c>
      <c r="K21" s="1" t="s">
        <v>31</v>
      </c>
      <c r="M21" s="1" t="s">
        <v>225</v>
      </c>
    </row>
    <row r="22" spans="1:13" x14ac:dyDescent="0.25">
      <c r="A22" s="18" t="str">
        <f t="shared" si="0"/>
        <v>vocab:concept_12</v>
      </c>
      <c r="B22" s="18" t="str">
        <f t="shared" si="1"/>
        <v>Buis</v>
      </c>
      <c r="C22" s="18" t="str">
        <f t="shared" si="2"/>
        <v>Bois</v>
      </c>
      <c r="D22" s="6" t="s">
        <v>198</v>
      </c>
      <c r="E22" s="1" t="s">
        <v>3</v>
      </c>
      <c r="F22" s="3" t="s">
        <v>11</v>
      </c>
      <c r="M22" s="1" t="s">
        <v>225</v>
      </c>
    </row>
    <row r="23" spans="1:13" x14ac:dyDescent="0.25">
      <c r="A23" s="18" t="str">
        <f t="shared" si="0"/>
        <v>vocab:concept_13</v>
      </c>
      <c r="B23" s="18" t="str">
        <f t="shared" si="1"/>
        <v>Canne</v>
      </c>
      <c r="C23" s="18" t="str">
        <f t="shared" si="2"/>
        <v>Bois</v>
      </c>
      <c r="D23" s="6" t="s">
        <v>198</v>
      </c>
      <c r="E23" s="1" t="s">
        <v>3</v>
      </c>
      <c r="F23" s="3" t="s">
        <v>12</v>
      </c>
      <c r="M23" s="1" t="s">
        <v>225</v>
      </c>
    </row>
    <row r="24" spans="1:13" x14ac:dyDescent="0.25">
      <c r="A24" s="18" t="str">
        <f t="shared" si="0"/>
        <v>vocab:concept_14</v>
      </c>
      <c r="B24" s="18" t="str">
        <f t="shared" si="1"/>
        <v>Châtaignier</v>
      </c>
      <c r="C24" s="18" t="str">
        <f t="shared" si="2"/>
        <v>Bois</v>
      </c>
      <c r="D24" s="6" t="s">
        <v>198</v>
      </c>
      <c r="E24" s="1" t="s">
        <v>3</v>
      </c>
      <c r="F24" s="3" t="s">
        <v>13</v>
      </c>
      <c r="M24" s="1" t="s">
        <v>225</v>
      </c>
    </row>
    <row r="25" spans="1:13" x14ac:dyDescent="0.25">
      <c r="A25" s="18" t="str">
        <f t="shared" si="0"/>
        <v>vocab:concept_15</v>
      </c>
      <c r="B25" s="18" t="str">
        <f t="shared" si="1"/>
        <v>Chêne</v>
      </c>
      <c r="C25" s="18" t="str">
        <f t="shared" si="2"/>
        <v>Bois</v>
      </c>
      <c r="D25" s="6" t="s">
        <v>198</v>
      </c>
      <c r="E25" s="1" t="s">
        <v>3</v>
      </c>
      <c r="F25" s="3" t="s">
        <v>14</v>
      </c>
      <c r="M25" s="1" t="s">
        <v>225</v>
      </c>
    </row>
    <row r="26" spans="1:13" x14ac:dyDescent="0.25">
      <c r="A26" s="18" t="str">
        <f t="shared" si="0"/>
        <v>vocab:concept_16</v>
      </c>
      <c r="B26" s="18" t="str">
        <f t="shared" si="1"/>
        <v>Cormier</v>
      </c>
      <c r="C26" s="18" t="str">
        <f t="shared" si="2"/>
        <v>Bois</v>
      </c>
      <c r="D26" s="6" t="s">
        <v>198</v>
      </c>
      <c r="E26" s="1" t="s">
        <v>3</v>
      </c>
      <c r="F26" s="3" t="s">
        <v>15</v>
      </c>
      <c r="M26" s="1" t="s">
        <v>225</v>
      </c>
    </row>
    <row r="27" spans="1:13" x14ac:dyDescent="0.25">
      <c r="A27" s="18" t="str">
        <f t="shared" si="0"/>
        <v>vocab:concept_17</v>
      </c>
      <c r="B27" s="18" t="str">
        <f t="shared" si="1"/>
        <v>Courbaril</v>
      </c>
      <c r="C27" s="18" t="str">
        <f t="shared" si="2"/>
        <v>Bois</v>
      </c>
      <c r="D27" s="6" t="s">
        <v>198</v>
      </c>
      <c r="E27" s="1" t="s">
        <v>3</v>
      </c>
      <c r="F27" s="3" t="s">
        <v>16</v>
      </c>
      <c r="M27" s="1" t="s">
        <v>225</v>
      </c>
    </row>
    <row r="28" spans="1:13" x14ac:dyDescent="0.25">
      <c r="A28" s="18" t="str">
        <f t="shared" si="0"/>
        <v>vocab:concept_18</v>
      </c>
      <c r="B28" s="18" t="str">
        <f t="shared" si="1"/>
        <v>Ebène</v>
      </c>
      <c r="C28" s="18" t="str">
        <f t="shared" si="2"/>
        <v>Bois</v>
      </c>
      <c r="D28" s="6" t="s">
        <v>198</v>
      </c>
      <c r="E28" s="1" t="s">
        <v>3</v>
      </c>
      <c r="F28" s="3" t="s">
        <v>17</v>
      </c>
      <c r="M28" s="1" t="s">
        <v>225</v>
      </c>
    </row>
    <row r="29" spans="1:13" x14ac:dyDescent="0.25">
      <c r="A29" s="18" t="str">
        <f t="shared" si="0"/>
        <v>vocab:concept_19</v>
      </c>
      <c r="B29" s="18" t="str">
        <f t="shared" si="1"/>
        <v>Erable</v>
      </c>
      <c r="C29" s="18" t="str">
        <f t="shared" si="2"/>
        <v>Bois</v>
      </c>
      <c r="D29" s="6" t="s">
        <v>198</v>
      </c>
      <c r="E29" s="1" t="s">
        <v>3</v>
      </c>
      <c r="F29" s="3" t="s">
        <v>18</v>
      </c>
      <c r="M29" s="1" t="s">
        <v>225</v>
      </c>
    </row>
    <row r="30" spans="1:13" x14ac:dyDescent="0.25">
      <c r="A30" s="18" t="str">
        <f t="shared" si="0"/>
        <v>vocab:concept_20</v>
      </c>
      <c r="B30" s="18" t="str">
        <f t="shared" si="1"/>
        <v>Frêne</v>
      </c>
      <c r="C30" s="18" t="str">
        <f t="shared" si="2"/>
        <v>Bois</v>
      </c>
      <c r="D30" s="6" t="s">
        <v>198</v>
      </c>
      <c r="E30" s="1" t="s">
        <v>3</v>
      </c>
      <c r="F30" s="3" t="s">
        <v>19</v>
      </c>
      <c r="M30" s="1" t="s">
        <v>225</v>
      </c>
    </row>
    <row r="31" spans="1:13" x14ac:dyDescent="0.25">
      <c r="A31" s="18" t="str">
        <f t="shared" si="0"/>
        <v>vocab:concept_21</v>
      </c>
      <c r="B31" s="18" t="str">
        <f t="shared" si="1"/>
        <v>Hêtre</v>
      </c>
      <c r="C31" s="18" t="str">
        <f t="shared" si="2"/>
        <v>Bois</v>
      </c>
      <c r="D31" s="6" t="s">
        <v>198</v>
      </c>
      <c r="E31" s="1" t="s">
        <v>3</v>
      </c>
      <c r="F31" s="3" t="s">
        <v>20</v>
      </c>
      <c r="M31" s="1" t="s">
        <v>225</v>
      </c>
    </row>
    <row r="32" spans="1:13" x14ac:dyDescent="0.25">
      <c r="A32" s="18" t="str">
        <f t="shared" si="0"/>
        <v>vocab:concept_22</v>
      </c>
      <c r="B32" s="18" t="str">
        <f t="shared" si="1"/>
        <v>Houx</v>
      </c>
      <c r="C32" s="18" t="str">
        <f t="shared" si="2"/>
        <v>Bois</v>
      </c>
      <c r="D32" s="6" t="s">
        <v>198</v>
      </c>
      <c r="E32" s="1" t="s">
        <v>3</v>
      </c>
      <c r="F32" s="3" t="s">
        <v>21</v>
      </c>
      <c r="M32" s="1" t="s">
        <v>225</v>
      </c>
    </row>
    <row r="33" spans="1:14" x14ac:dyDescent="0.25">
      <c r="A33" s="18" t="str">
        <f t="shared" si="0"/>
        <v>vocab:concept_23</v>
      </c>
      <c r="B33" s="18" t="str">
        <f t="shared" si="1"/>
        <v>If</v>
      </c>
      <c r="C33" s="18" t="str">
        <f t="shared" si="2"/>
        <v>Bois</v>
      </c>
      <c r="D33" s="6" t="s">
        <v>198</v>
      </c>
      <c r="E33" s="1" t="s">
        <v>3</v>
      </c>
      <c r="F33" s="3" t="s">
        <v>22</v>
      </c>
      <c r="M33" s="1" t="s">
        <v>225</v>
      </c>
    </row>
    <row r="34" spans="1:14" x14ac:dyDescent="0.25">
      <c r="A34" s="18" t="str">
        <f t="shared" si="0"/>
        <v>vocab:concept_24</v>
      </c>
      <c r="B34" s="18" t="str">
        <f t="shared" si="1"/>
        <v>Merisier</v>
      </c>
      <c r="C34" s="18" t="str">
        <f t="shared" si="2"/>
        <v>Bois</v>
      </c>
      <c r="D34" s="6" t="s">
        <v>198</v>
      </c>
      <c r="E34" s="1" t="s">
        <v>3</v>
      </c>
      <c r="F34" s="3" t="s">
        <v>23</v>
      </c>
      <c r="M34" s="1" t="s">
        <v>225</v>
      </c>
    </row>
    <row r="35" spans="1:14" x14ac:dyDescent="0.25">
      <c r="A35" s="18" t="str">
        <f t="shared" si="0"/>
        <v>vocab:concept_25</v>
      </c>
      <c r="B35" s="18" t="str">
        <f t="shared" si="1"/>
        <v>Noyer</v>
      </c>
      <c r="C35" s="18" t="str">
        <f t="shared" si="2"/>
        <v>Bois</v>
      </c>
      <c r="D35" s="6" t="s">
        <v>198</v>
      </c>
      <c r="E35" s="1" t="s">
        <v>3</v>
      </c>
      <c r="F35" s="3" t="s">
        <v>24</v>
      </c>
      <c r="M35" s="1" t="s">
        <v>225</v>
      </c>
    </row>
    <row r="36" spans="1:14" x14ac:dyDescent="0.25">
      <c r="A36" s="18" t="str">
        <f t="shared" si="0"/>
        <v>vocab:concept_26</v>
      </c>
      <c r="B36" s="18" t="str">
        <f t="shared" si="1"/>
        <v>Orme</v>
      </c>
      <c r="C36" s="18" t="str">
        <f t="shared" si="2"/>
        <v>Bois</v>
      </c>
      <c r="D36" s="6" t="s">
        <v>198</v>
      </c>
      <c r="E36" s="1" t="s">
        <v>3</v>
      </c>
      <c r="F36" s="3" t="s">
        <v>25</v>
      </c>
      <c r="M36" s="1" t="s">
        <v>225</v>
      </c>
    </row>
    <row r="37" spans="1:14" x14ac:dyDescent="0.25">
      <c r="A37" s="18" t="str">
        <f t="shared" si="0"/>
        <v>vocab:concept_27</v>
      </c>
      <c r="B37" s="18" t="str">
        <f t="shared" si="1"/>
        <v>Palissandre</v>
      </c>
      <c r="C37" s="18" t="str">
        <f t="shared" si="2"/>
        <v>Bois</v>
      </c>
      <c r="D37" s="6" t="s">
        <v>198</v>
      </c>
      <c r="E37" s="1" t="s">
        <v>3</v>
      </c>
      <c r="F37" s="3" t="s">
        <v>26</v>
      </c>
      <c r="M37" s="1" t="s">
        <v>225</v>
      </c>
    </row>
    <row r="38" spans="1:14" x14ac:dyDescent="0.25">
      <c r="A38" s="18" t="str">
        <f t="shared" si="0"/>
        <v>vocab:concept_28</v>
      </c>
      <c r="B38" s="18" t="str">
        <f t="shared" si="1"/>
        <v>Peuplier</v>
      </c>
      <c r="C38" s="18" t="str">
        <f t="shared" si="2"/>
        <v>Bois</v>
      </c>
      <c r="D38" s="6" t="s">
        <v>198</v>
      </c>
      <c r="E38" s="1" t="s">
        <v>3</v>
      </c>
      <c r="F38" s="3" t="s">
        <v>27</v>
      </c>
      <c r="M38" s="1" t="s">
        <v>225</v>
      </c>
    </row>
    <row r="39" spans="1:14" x14ac:dyDescent="0.25">
      <c r="A39" s="18" t="str">
        <f t="shared" si="0"/>
        <v>vocab:concept_29</v>
      </c>
      <c r="B39" s="18" t="str">
        <f t="shared" si="1"/>
        <v>Platane</v>
      </c>
      <c r="C39" s="18" t="str">
        <f t="shared" si="2"/>
        <v>Bois</v>
      </c>
      <c r="D39" s="6" t="s">
        <v>198</v>
      </c>
      <c r="E39" s="1" t="s">
        <v>3</v>
      </c>
      <c r="F39" s="3" t="s">
        <v>28</v>
      </c>
      <c r="M39" s="1" t="s">
        <v>225</v>
      </c>
    </row>
    <row r="40" spans="1:14" x14ac:dyDescent="0.25">
      <c r="A40" s="18" t="str">
        <f t="shared" si="0"/>
        <v>vocab:concept_30</v>
      </c>
      <c r="B40" s="18" t="str">
        <f t="shared" si="1"/>
        <v>Sapin</v>
      </c>
      <c r="C40" s="18" t="str">
        <f t="shared" si="2"/>
        <v>Bois</v>
      </c>
      <c r="D40" s="6" t="s">
        <v>198</v>
      </c>
      <c r="E40" s="1" t="s">
        <v>3</v>
      </c>
      <c r="F40" s="3" t="s">
        <v>29</v>
      </c>
      <c r="M40" s="1" t="s">
        <v>225</v>
      </c>
    </row>
    <row r="41" spans="1:14" x14ac:dyDescent="0.25">
      <c r="A41" s="18" t="str">
        <f t="shared" si="0"/>
        <v>vocab:concept_31</v>
      </c>
      <c r="B41" s="18" t="str">
        <f t="shared" si="1"/>
        <v>Bois clair</v>
      </c>
      <c r="C41" s="18" t="str">
        <f t="shared" si="2"/>
        <v>Bois</v>
      </c>
      <c r="D41" s="6" t="s">
        <v>198</v>
      </c>
      <c r="E41" s="1" t="s">
        <v>3</v>
      </c>
      <c r="F41" s="3" t="s">
        <v>30</v>
      </c>
      <c r="M41" s="1" t="s">
        <v>225</v>
      </c>
    </row>
    <row r="42" spans="1:14" x14ac:dyDescent="0.25">
      <c r="A42" s="18" t="str">
        <f t="shared" si="0"/>
        <v>vocab:concept_32</v>
      </c>
      <c r="B42" s="18" t="str">
        <f t="shared" si="1"/>
        <v xml:space="preserve">Bois fruitier </v>
      </c>
      <c r="C42" s="18" t="str">
        <f t="shared" si="2"/>
        <v>Bois</v>
      </c>
      <c r="D42" s="6" t="s">
        <v>198</v>
      </c>
      <c r="E42" s="1" t="s">
        <v>3</v>
      </c>
      <c r="F42" s="1" t="s">
        <v>32</v>
      </c>
      <c r="M42" s="1" t="s">
        <v>201</v>
      </c>
    </row>
    <row r="43" spans="1:14" x14ac:dyDescent="0.25">
      <c r="A43" s="18" t="str">
        <f t="shared" si="0"/>
        <v>vocab:concept_33</v>
      </c>
      <c r="B43" s="18" t="str">
        <f t="shared" si="1"/>
        <v>Citronnier</v>
      </c>
      <c r="C43" s="18" t="str">
        <f t="shared" si="2"/>
        <v xml:space="preserve">Bois fruitier </v>
      </c>
      <c r="D43" s="6" t="s">
        <v>198</v>
      </c>
      <c r="E43" s="1" t="s">
        <v>3</v>
      </c>
      <c r="F43" s="1" t="s">
        <v>32</v>
      </c>
      <c r="G43" s="3" t="s">
        <v>33</v>
      </c>
      <c r="M43" s="1" t="s">
        <v>225</v>
      </c>
    </row>
    <row r="44" spans="1:14" x14ac:dyDescent="0.25">
      <c r="A44" s="18" t="str">
        <f t="shared" si="0"/>
        <v>vocab:concept_34</v>
      </c>
      <c r="B44" s="18" t="str">
        <f t="shared" si="1"/>
        <v>Poirier</v>
      </c>
      <c r="C44" s="18" t="str">
        <f t="shared" si="2"/>
        <v xml:space="preserve">Bois fruitier </v>
      </c>
      <c r="D44" s="6" t="s">
        <v>198</v>
      </c>
      <c r="E44" s="1" t="s">
        <v>3</v>
      </c>
      <c r="F44" s="1" t="s">
        <v>32</v>
      </c>
      <c r="G44" s="3" t="s">
        <v>34</v>
      </c>
      <c r="M44" s="1" t="s">
        <v>225</v>
      </c>
    </row>
    <row r="45" spans="1:14" x14ac:dyDescent="0.25">
      <c r="A45" s="18" t="str">
        <f t="shared" si="0"/>
        <v>vocab:concept_35</v>
      </c>
      <c r="B45" s="18" t="str">
        <f t="shared" si="1"/>
        <v>Conifère</v>
      </c>
      <c r="C45" s="18" t="str">
        <f t="shared" si="2"/>
        <v>Bois</v>
      </c>
      <c r="D45" s="6" t="s">
        <v>198</v>
      </c>
      <c r="E45" s="1" t="s">
        <v>3</v>
      </c>
      <c r="F45" s="2" t="s">
        <v>36</v>
      </c>
      <c r="K45" s="3" t="s">
        <v>37</v>
      </c>
      <c r="M45" s="2" t="s">
        <v>201</v>
      </c>
      <c r="N45" s="3"/>
    </row>
    <row r="46" spans="1:14" x14ac:dyDescent="0.25">
      <c r="A46" s="18" t="str">
        <f t="shared" si="0"/>
        <v>vocab:concept_36</v>
      </c>
      <c r="B46" s="18" t="str">
        <f t="shared" si="1"/>
        <v>Genévrier</v>
      </c>
      <c r="C46" s="18" t="str">
        <f t="shared" si="2"/>
        <v>Conifère</v>
      </c>
      <c r="D46" s="6" t="s">
        <v>198</v>
      </c>
      <c r="E46" s="1" t="s">
        <v>3</v>
      </c>
      <c r="F46" s="2" t="s">
        <v>36</v>
      </c>
      <c r="G46" s="3" t="s">
        <v>39</v>
      </c>
      <c r="K46" s="1" t="s">
        <v>38</v>
      </c>
      <c r="M46" s="1" t="s">
        <v>225</v>
      </c>
    </row>
    <row r="47" spans="1:14" x14ac:dyDescent="0.25">
      <c r="A47" s="18" t="str">
        <f t="shared" si="0"/>
        <v>vocab:concept_37</v>
      </c>
      <c r="B47" s="18" t="str">
        <f t="shared" si="1"/>
        <v>Caoutchouc</v>
      </c>
      <c r="C47" s="18" t="str">
        <f t="shared" si="2"/>
        <v>Matériau d'origine végétale</v>
      </c>
      <c r="D47" s="6" t="s">
        <v>198</v>
      </c>
      <c r="E47" s="1" t="s">
        <v>40</v>
      </c>
      <c r="M47" s="1" t="s">
        <v>225</v>
      </c>
    </row>
    <row r="48" spans="1:14" x14ac:dyDescent="0.25">
      <c r="A48" s="18" t="str">
        <f t="shared" si="0"/>
        <v>vocab:concept_38</v>
      </c>
      <c r="B48" s="18" t="str">
        <f t="shared" si="1"/>
        <v>Carton</v>
      </c>
      <c r="C48" s="18" t="str">
        <f t="shared" si="2"/>
        <v>Matériau d'origine végétale</v>
      </c>
      <c r="D48" s="6" t="s">
        <v>198</v>
      </c>
      <c r="E48" s="1" t="s">
        <v>51</v>
      </c>
      <c r="M48" s="1" t="s">
        <v>225</v>
      </c>
    </row>
    <row r="49" spans="1:15" x14ac:dyDescent="0.25">
      <c r="A49" s="18" t="str">
        <f t="shared" si="0"/>
        <v>vocab:concept_39</v>
      </c>
      <c r="B49" s="18" t="str">
        <f t="shared" si="1"/>
        <v>Carton-pierre</v>
      </c>
      <c r="C49" s="18" t="str">
        <f t="shared" si="2"/>
        <v>Carton</v>
      </c>
      <c r="D49" s="6" t="s">
        <v>198</v>
      </c>
      <c r="E49" s="1" t="s">
        <v>51</v>
      </c>
      <c r="F49" s="3" t="s">
        <v>52</v>
      </c>
      <c r="K49" s="2" t="s">
        <v>53</v>
      </c>
      <c r="M49" s="1" t="s">
        <v>225</v>
      </c>
    </row>
    <row r="50" spans="1:15" x14ac:dyDescent="0.25">
      <c r="A50" s="18" t="str">
        <f t="shared" si="0"/>
        <v>vocab:concept_40</v>
      </c>
      <c r="B50" s="18" t="str">
        <f t="shared" si="1"/>
        <v>Carton-pâte</v>
      </c>
      <c r="C50" s="18" t="str">
        <f t="shared" si="2"/>
        <v>Carton</v>
      </c>
      <c r="D50" s="6" t="s">
        <v>198</v>
      </c>
      <c r="E50" s="1" t="s">
        <v>51</v>
      </c>
      <c r="F50" s="3" t="s">
        <v>54</v>
      </c>
      <c r="K50" s="2" t="s">
        <v>55</v>
      </c>
      <c r="M50" s="1" t="s">
        <v>225</v>
      </c>
    </row>
    <row r="51" spans="1:15" x14ac:dyDescent="0.25">
      <c r="A51" s="18" t="str">
        <f t="shared" si="0"/>
        <v>vocab:concept_41</v>
      </c>
      <c r="B51" s="18" t="str">
        <f t="shared" si="1"/>
        <v>Elément de végétal</v>
      </c>
      <c r="C51" s="18" t="str">
        <f t="shared" si="2"/>
        <v>Matériau d'origine végétale</v>
      </c>
      <c r="D51" s="6" t="s">
        <v>198</v>
      </c>
      <c r="E51" s="2" t="s">
        <v>41</v>
      </c>
      <c r="F51" s="3"/>
      <c r="M51" s="2" t="s">
        <v>201</v>
      </c>
    </row>
    <row r="52" spans="1:15" x14ac:dyDescent="0.25">
      <c r="A52" s="18" t="str">
        <f t="shared" si="0"/>
        <v>vocab:concept_42</v>
      </c>
      <c r="B52" s="18" t="str">
        <f t="shared" si="1"/>
        <v>Ecorce</v>
      </c>
      <c r="C52" s="18" t="str">
        <f t="shared" si="2"/>
        <v>Elément de végétal</v>
      </c>
      <c r="D52" s="6" t="s">
        <v>198</v>
      </c>
      <c r="E52" s="2" t="s">
        <v>41</v>
      </c>
      <c r="F52" s="1" t="s">
        <v>49</v>
      </c>
      <c r="M52" s="1" t="s">
        <v>201</v>
      </c>
    </row>
    <row r="53" spans="1:15" x14ac:dyDescent="0.25">
      <c r="A53" s="18" t="str">
        <f t="shared" si="0"/>
        <v>vocab:concept_43</v>
      </c>
      <c r="B53" s="18" t="str">
        <f t="shared" si="1"/>
        <v>Liège</v>
      </c>
      <c r="C53" s="18" t="str">
        <f t="shared" si="2"/>
        <v>Ecorce</v>
      </c>
      <c r="D53" s="6" t="s">
        <v>198</v>
      </c>
      <c r="E53" s="2" t="s">
        <v>41</v>
      </c>
      <c r="F53" s="1" t="s">
        <v>49</v>
      </c>
      <c r="G53" s="3" t="s">
        <v>46</v>
      </c>
      <c r="M53" s="1" t="s">
        <v>225</v>
      </c>
    </row>
    <row r="54" spans="1:15" x14ac:dyDescent="0.25">
      <c r="A54" s="18" t="str">
        <f t="shared" si="0"/>
        <v>vocab:concept_44</v>
      </c>
      <c r="B54" s="18" t="str">
        <f t="shared" si="1"/>
        <v>Fibre végétale</v>
      </c>
      <c r="C54" s="18" t="str">
        <f t="shared" si="2"/>
        <v>Elément de végétal</v>
      </c>
      <c r="D54" s="6" t="s">
        <v>198</v>
      </c>
      <c r="E54" s="2" t="s">
        <v>41</v>
      </c>
      <c r="F54" s="1" t="s">
        <v>42</v>
      </c>
      <c r="G54" s="3"/>
      <c r="M54" s="1" t="s">
        <v>201</v>
      </c>
    </row>
    <row r="55" spans="1:15" x14ac:dyDescent="0.25">
      <c r="A55" s="18" t="str">
        <f t="shared" si="0"/>
        <v>vocab:concept_45</v>
      </c>
      <c r="B55" s="18" t="str">
        <f t="shared" si="1"/>
        <v>Coton</v>
      </c>
      <c r="C55" s="18" t="str">
        <f t="shared" si="2"/>
        <v>Fibre végétale</v>
      </c>
      <c r="D55" s="6" t="s">
        <v>198</v>
      </c>
      <c r="E55" s="2" t="s">
        <v>41</v>
      </c>
      <c r="F55" s="1" t="s">
        <v>42</v>
      </c>
      <c r="G55" s="3" t="s">
        <v>43</v>
      </c>
      <c r="M55" s="1" t="s">
        <v>225</v>
      </c>
    </row>
    <row r="56" spans="1:15" x14ac:dyDescent="0.25">
      <c r="A56" s="18" t="str">
        <f t="shared" si="0"/>
        <v>vocab:concept_46</v>
      </c>
      <c r="B56" s="18" t="str">
        <f t="shared" si="1"/>
        <v>Ficelle</v>
      </c>
      <c r="C56" s="18" t="str">
        <f t="shared" si="2"/>
        <v>Fibre végétale</v>
      </c>
      <c r="D56" s="6" t="s">
        <v>198</v>
      </c>
      <c r="E56" s="2" t="s">
        <v>41</v>
      </c>
      <c r="F56" s="1" t="s">
        <v>42</v>
      </c>
      <c r="G56" s="2" t="s">
        <v>44</v>
      </c>
      <c r="M56" s="1" t="s">
        <v>225</v>
      </c>
    </row>
    <row r="57" spans="1:15" ht="30" x14ac:dyDescent="0.25">
      <c r="A57" s="18" t="str">
        <f t="shared" si="0"/>
        <v>vocab:concept_47</v>
      </c>
      <c r="B57" s="18" t="str">
        <f t="shared" si="1"/>
        <v>Futaine</v>
      </c>
      <c r="C57" s="18" t="str">
        <f t="shared" si="2"/>
        <v>Fibre végétale</v>
      </c>
      <c r="D57" s="6" t="s">
        <v>198</v>
      </c>
      <c r="E57" s="2" t="s">
        <v>41</v>
      </c>
      <c r="F57" s="1" t="s">
        <v>42</v>
      </c>
      <c r="G57" s="3" t="s">
        <v>45</v>
      </c>
      <c r="M57" s="1" t="s">
        <v>225</v>
      </c>
      <c r="N57" s="3" t="s">
        <v>204</v>
      </c>
      <c r="O57" s="5"/>
    </row>
    <row r="58" spans="1:15" x14ac:dyDescent="0.25">
      <c r="A58" s="18" t="str">
        <f t="shared" si="0"/>
        <v>vocab:concept_48</v>
      </c>
      <c r="B58" s="18" t="str">
        <f t="shared" si="1"/>
        <v>Racine</v>
      </c>
      <c r="C58" s="18" t="str">
        <f t="shared" si="2"/>
        <v>Elément de végétal</v>
      </c>
      <c r="D58" s="6" t="s">
        <v>198</v>
      </c>
      <c r="E58" s="2" t="s">
        <v>41</v>
      </c>
      <c r="F58" s="1" t="s">
        <v>50</v>
      </c>
      <c r="G58" s="3"/>
      <c r="M58" s="1" t="s">
        <v>201</v>
      </c>
      <c r="N58" s="3"/>
      <c r="O58" s="5"/>
    </row>
    <row r="59" spans="1:15" x14ac:dyDescent="0.25">
      <c r="A59" s="18" t="str">
        <f t="shared" si="0"/>
        <v>vocab:concept_49</v>
      </c>
      <c r="B59" s="18" t="str">
        <f t="shared" si="1"/>
        <v>Racine de frêne</v>
      </c>
      <c r="C59" s="18" t="str">
        <f t="shared" si="2"/>
        <v>Racine</v>
      </c>
      <c r="D59" s="6" t="s">
        <v>198</v>
      </c>
      <c r="E59" s="2" t="s">
        <v>41</v>
      </c>
      <c r="F59" s="1" t="s">
        <v>50</v>
      </c>
      <c r="G59" s="3" t="s">
        <v>47</v>
      </c>
      <c r="M59" s="1" t="s">
        <v>225</v>
      </c>
    </row>
    <row r="60" spans="1:15" x14ac:dyDescent="0.25">
      <c r="A60" s="18" t="str">
        <f t="shared" si="0"/>
        <v>vocab:concept_50</v>
      </c>
      <c r="B60" s="18" t="str">
        <f t="shared" si="1"/>
        <v>Racine d'orme</v>
      </c>
      <c r="C60" s="18" t="str">
        <f t="shared" si="2"/>
        <v>Racine</v>
      </c>
      <c r="D60" s="6" t="s">
        <v>198</v>
      </c>
      <c r="E60" s="2" t="s">
        <v>41</v>
      </c>
      <c r="F60" s="1" t="s">
        <v>50</v>
      </c>
      <c r="G60" s="3" t="s">
        <v>48</v>
      </c>
      <c r="M60" s="1" t="s">
        <v>225</v>
      </c>
    </row>
    <row r="61" spans="1:15" x14ac:dyDescent="0.25">
      <c r="A61" s="18" t="str">
        <f t="shared" si="0"/>
        <v>vocab:concept_51</v>
      </c>
      <c r="B61" s="18" t="str">
        <f t="shared" si="1"/>
        <v>Paille</v>
      </c>
      <c r="C61" s="18" t="str">
        <f t="shared" si="2"/>
        <v>Matériau d'origine végétale</v>
      </c>
      <c r="D61" s="6" t="s">
        <v>198</v>
      </c>
      <c r="E61" s="3" t="s">
        <v>56</v>
      </c>
      <c r="M61" s="1" t="s">
        <v>225</v>
      </c>
    </row>
    <row r="62" spans="1:15" x14ac:dyDescent="0.25">
      <c r="A62" s="18" t="str">
        <f t="shared" si="0"/>
        <v>vocab:concept_52</v>
      </c>
      <c r="B62" s="18" t="str">
        <f t="shared" si="1"/>
        <v>Papier</v>
      </c>
      <c r="C62" s="18" t="str">
        <f t="shared" si="2"/>
        <v>Matériau d'origine végétale</v>
      </c>
      <c r="D62" s="6" t="s">
        <v>198</v>
      </c>
      <c r="E62" s="3" t="s">
        <v>57</v>
      </c>
      <c r="M62" s="1" t="s">
        <v>225</v>
      </c>
    </row>
    <row r="63" spans="1:15" x14ac:dyDescent="0.25">
      <c r="A63" s="18" t="str">
        <f t="shared" si="0"/>
        <v>vocab:concept_53</v>
      </c>
      <c r="B63" s="18" t="str">
        <f t="shared" si="1"/>
        <v>Papier calque</v>
      </c>
      <c r="C63" s="18" t="str">
        <f t="shared" si="2"/>
        <v>Papier</v>
      </c>
      <c r="D63" s="6" t="s">
        <v>198</v>
      </c>
      <c r="E63" s="3" t="s">
        <v>57</v>
      </c>
      <c r="F63" s="3" t="s">
        <v>58</v>
      </c>
      <c r="M63" s="1" t="s">
        <v>225</v>
      </c>
    </row>
    <row r="64" spans="1:15" x14ac:dyDescent="0.25">
      <c r="A64" s="18" t="str">
        <f t="shared" si="0"/>
        <v>vocab:concept_54</v>
      </c>
      <c r="B64" s="18" t="str">
        <f t="shared" si="1"/>
        <v>Papier de soie</v>
      </c>
      <c r="C64" s="18" t="str">
        <f t="shared" si="2"/>
        <v>Papier</v>
      </c>
      <c r="D64" s="6" t="s">
        <v>198</v>
      </c>
      <c r="E64" s="3" t="s">
        <v>57</v>
      </c>
      <c r="F64" s="3" t="s">
        <v>59</v>
      </c>
      <c r="M64" s="1" t="s">
        <v>225</v>
      </c>
    </row>
    <row r="65" spans="1:14" x14ac:dyDescent="0.25">
      <c r="A65" s="18" t="str">
        <f t="shared" si="0"/>
        <v>vocab:concept_55</v>
      </c>
      <c r="B65" s="18" t="str">
        <f t="shared" si="1"/>
        <v>Osier</v>
      </c>
      <c r="C65" s="18" t="str">
        <f t="shared" si="2"/>
        <v>Matériau d'origine végétale</v>
      </c>
      <c r="D65" s="6" t="s">
        <v>198</v>
      </c>
      <c r="E65" s="3" t="s">
        <v>60</v>
      </c>
      <c r="M65" s="1" t="s">
        <v>225</v>
      </c>
    </row>
    <row r="66" spans="1:14" x14ac:dyDescent="0.25">
      <c r="A66" s="18" t="str">
        <f t="shared" si="0"/>
        <v>vocab:concept_56</v>
      </c>
      <c r="B66" s="18" t="str">
        <f t="shared" si="1"/>
        <v>Matériau d'origine minérale</v>
      </c>
      <c r="C66" s="18" t="str">
        <f t="shared" si="2"/>
        <v/>
      </c>
      <c r="D66" s="10" t="s">
        <v>199</v>
      </c>
      <c r="M66" s="6" t="s">
        <v>201</v>
      </c>
    </row>
    <row r="67" spans="1:14" x14ac:dyDescent="0.25">
      <c r="A67" s="18" t="str">
        <f t="shared" si="0"/>
        <v>vocab:concept_57</v>
      </c>
      <c r="B67" s="18" t="str">
        <f t="shared" ref="B67" si="3">IF(NOT(ISBLANK(J67)),J67,(IF(NOT(ISBLANK(I67)),I67,(IF(NOT(ISBLANK(H67)),H67,(IF(NOT(ISBLANK(G67)),G67,IF(NOT(ISBLANK(F67)),F67,IF(NOT(ISBLANK(E67)),E67,D67)))))))))</f>
        <v xml:space="preserve">Lave </v>
      </c>
      <c r="C67" s="18" t="str">
        <f t="shared" ref="C67" si="4">IF(NOT(ISBLANK(J67)),I67,(IF(NOT(ISBLANK(I67)),H67,(IF(NOT(ISBLANK(H67)),G67,(IF(NOT(ISBLANK(G67)),F67,IF(NOT(ISBLANK(F67)),E67,IF(NOT(ISBLANK(E67)),D67,"")))))))))</f>
        <v>Matériau d'origine minérale</v>
      </c>
      <c r="D67" s="10" t="s">
        <v>199</v>
      </c>
      <c r="E67" s="1" t="s">
        <v>196</v>
      </c>
      <c r="M67" s="6" t="s">
        <v>225</v>
      </c>
    </row>
    <row r="68" spans="1:14" x14ac:dyDescent="0.25">
      <c r="A68" s="18" t="str">
        <f t="shared" si="0"/>
        <v>vocab:concept_58</v>
      </c>
      <c r="B68" s="18" t="str">
        <f t="shared" si="1"/>
        <v>Lave émaillée</v>
      </c>
      <c r="C68" s="18" t="str">
        <f t="shared" si="2"/>
        <v xml:space="preserve">Lave </v>
      </c>
      <c r="D68" s="10" t="s">
        <v>199</v>
      </c>
      <c r="E68" s="1" t="s">
        <v>196</v>
      </c>
      <c r="F68" s="1" t="s">
        <v>197</v>
      </c>
      <c r="M68" s="6" t="s">
        <v>201</v>
      </c>
    </row>
    <row r="69" spans="1:14" x14ac:dyDescent="0.25">
      <c r="A69" s="18" t="str">
        <f t="shared" si="0"/>
        <v>vocab:concept_59</v>
      </c>
      <c r="B69" s="18" t="str">
        <f t="shared" si="1"/>
        <v>Marcassite</v>
      </c>
      <c r="C69" s="18" t="str">
        <f t="shared" si="2"/>
        <v>Matériau d'origine minérale</v>
      </c>
      <c r="D69" s="10" t="s">
        <v>199</v>
      </c>
      <c r="E69" s="3" t="s">
        <v>61</v>
      </c>
      <c r="F69" s="3"/>
      <c r="M69" s="1" t="s">
        <v>225</v>
      </c>
      <c r="N69" s="3"/>
    </row>
    <row r="70" spans="1:14" x14ac:dyDescent="0.25">
      <c r="A70" s="18" t="str">
        <f t="shared" si="0"/>
        <v>vocab:concept_60</v>
      </c>
      <c r="B70" s="18" t="str">
        <f t="shared" si="1"/>
        <v>Mercure</v>
      </c>
      <c r="C70" s="18" t="str">
        <f t="shared" si="2"/>
        <v>Matériau d'origine minérale</v>
      </c>
      <c r="D70" s="10" t="s">
        <v>199</v>
      </c>
      <c r="E70" s="3" t="s">
        <v>78</v>
      </c>
      <c r="F70" s="3"/>
      <c r="M70" s="1" t="s">
        <v>225</v>
      </c>
      <c r="N70" s="3"/>
    </row>
    <row r="71" spans="1:14" x14ac:dyDescent="0.25">
      <c r="A71" s="18" t="str">
        <f t="shared" si="0"/>
        <v>vocab:concept_61</v>
      </c>
      <c r="B71" s="18" t="str">
        <f t="shared" si="1"/>
        <v>Métal</v>
      </c>
      <c r="C71" s="18" t="str">
        <f t="shared" si="2"/>
        <v>Matériau d'origine minérale</v>
      </c>
      <c r="D71" s="10" t="s">
        <v>199</v>
      </c>
      <c r="E71" s="1" t="s">
        <v>62</v>
      </c>
      <c r="F71" s="3"/>
      <c r="M71" s="1" t="s">
        <v>225</v>
      </c>
      <c r="N71" s="3"/>
    </row>
    <row r="72" spans="1:14" x14ac:dyDescent="0.25">
      <c r="A72" s="18" t="str">
        <f t="shared" si="0"/>
        <v>vocab:concept_62</v>
      </c>
      <c r="B72" s="18" t="str">
        <f t="shared" si="1"/>
        <v>Alliage</v>
      </c>
      <c r="C72" s="18" t="str">
        <f t="shared" si="2"/>
        <v>Métal</v>
      </c>
      <c r="D72" s="10" t="s">
        <v>199</v>
      </c>
      <c r="E72" s="1" t="s">
        <v>62</v>
      </c>
      <c r="F72" s="3" t="s">
        <v>63</v>
      </c>
      <c r="M72" s="3" t="s">
        <v>201</v>
      </c>
      <c r="N72" s="3"/>
    </row>
    <row r="73" spans="1:14" x14ac:dyDescent="0.25">
      <c r="A73" s="18" t="str">
        <f t="shared" si="0"/>
        <v>vocab:concept_63</v>
      </c>
      <c r="B73" s="18" t="str">
        <f t="shared" si="1"/>
        <v>Acier</v>
      </c>
      <c r="C73" s="18" t="str">
        <f t="shared" si="2"/>
        <v>Alliage</v>
      </c>
      <c r="D73" s="10" t="s">
        <v>199</v>
      </c>
      <c r="E73" s="1" t="s">
        <v>62</v>
      </c>
      <c r="F73" s="3" t="s">
        <v>63</v>
      </c>
      <c r="G73" s="3" t="s">
        <v>64</v>
      </c>
      <c r="M73" s="1" t="s">
        <v>225</v>
      </c>
      <c r="N73" s="3"/>
    </row>
    <row r="74" spans="1:14" x14ac:dyDescent="0.25">
      <c r="A74" s="18" t="str">
        <f t="shared" si="0"/>
        <v>vocab:concept_64</v>
      </c>
      <c r="B74" s="18" t="str">
        <f t="shared" si="1"/>
        <v>Fer</v>
      </c>
      <c r="C74" s="18" t="str">
        <f t="shared" si="2"/>
        <v>Alliage</v>
      </c>
      <c r="D74" s="10" t="s">
        <v>199</v>
      </c>
      <c r="E74" s="1" t="s">
        <v>62</v>
      </c>
      <c r="F74" s="3" t="s">
        <v>63</v>
      </c>
      <c r="G74" s="3" t="s">
        <v>65</v>
      </c>
      <c r="M74" s="1" t="s">
        <v>225</v>
      </c>
    </row>
    <row r="75" spans="1:14" x14ac:dyDescent="0.25">
      <c r="A75" s="18" t="str">
        <f t="shared" si="0"/>
        <v>vocab:concept_65</v>
      </c>
      <c r="B75" s="18" t="str">
        <f t="shared" si="1"/>
        <v>Laiton</v>
      </c>
      <c r="C75" s="18" t="str">
        <f t="shared" si="2"/>
        <v>Alliage</v>
      </c>
      <c r="D75" s="10" t="s">
        <v>199</v>
      </c>
      <c r="E75" s="1" t="s">
        <v>62</v>
      </c>
      <c r="F75" s="3" t="s">
        <v>63</v>
      </c>
      <c r="G75" s="3" t="s">
        <v>66</v>
      </c>
      <c r="M75" s="1" t="s">
        <v>225</v>
      </c>
    </row>
    <row r="76" spans="1:14" x14ac:dyDescent="0.25">
      <c r="A76" s="18" t="str">
        <f t="shared" ref="A76:A137" si="5">CONCATENATE("vocab:","concept_", ROW(A76)-10)</f>
        <v>vocab:concept_66</v>
      </c>
      <c r="B76" s="18" t="str">
        <f t="shared" si="1"/>
        <v>Bronze</v>
      </c>
      <c r="C76" s="18" t="str">
        <f t="shared" si="2"/>
        <v>Alliage</v>
      </c>
      <c r="D76" s="10" t="s">
        <v>199</v>
      </c>
      <c r="E76" s="1" t="s">
        <v>62</v>
      </c>
      <c r="F76" s="3" t="s">
        <v>63</v>
      </c>
      <c r="G76" s="3" t="s">
        <v>67</v>
      </c>
      <c r="M76" s="1" t="s">
        <v>225</v>
      </c>
    </row>
    <row r="77" spans="1:14" x14ac:dyDescent="0.25">
      <c r="A77" s="18" t="str">
        <f t="shared" si="5"/>
        <v>vocab:concept_67</v>
      </c>
      <c r="B77" s="18" t="str">
        <f t="shared" ref="B77:B138" si="6">IF(NOT(ISBLANK(J77)),J77,(IF(NOT(ISBLANK(I77)),I77,(IF(NOT(ISBLANK(H77)),H77,(IF(NOT(ISBLANK(G77)),G77,IF(NOT(ISBLANK(F77)),F77,IF(NOT(ISBLANK(E77)),E77,D77)))))))))</f>
        <v>Vermeil</v>
      </c>
      <c r="C77" s="18" t="str">
        <f t="shared" ref="C77:C138" si="7">IF(NOT(ISBLANK(J77)),I77,(IF(NOT(ISBLANK(I77)),H77,(IF(NOT(ISBLANK(H77)),G77,(IF(NOT(ISBLANK(G77)),F77,IF(NOT(ISBLANK(F77)),E77,IF(NOT(ISBLANK(E77)),D77,"")))))))))</f>
        <v>Alliage</v>
      </c>
      <c r="D77" s="10" t="s">
        <v>199</v>
      </c>
      <c r="E77" s="1" t="s">
        <v>62</v>
      </c>
      <c r="F77" s="3" t="s">
        <v>63</v>
      </c>
      <c r="G77" s="3" t="s">
        <v>68</v>
      </c>
      <c r="M77" s="1" t="s">
        <v>225</v>
      </c>
    </row>
    <row r="78" spans="1:14" x14ac:dyDescent="0.25">
      <c r="A78" s="18" t="str">
        <f t="shared" si="5"/>
        <v>vocab:concept_68</v>
      </c>
      <c r="B78" s="18" t="str">
        <f t="shared" si="6"/>
        <v>Argent</v>
      </c>
      <c r="C78" s="18" t="str">
        <f t="shared" si="7"/>
        <v>Métal</v>
      </c>
      <c r="D78" s="10" t="s">
        <v>199</v>
      </c>
      <c r="E78" s="1" t="s">
        <v>62</v>
      </c>
      <c r="F78" s="3" t="s">
        <v>69</v>
      </c>
      <c r="M78" s="1" t="s">
        <v>225</v>
      </c>
    </row>
    <row r="79" spans="1:14" x14ac:dyDescent="0.25">
      <c r="A79" s="18" t="str">
        <f t="shared" si="5"/>
        <v>vocab:concept_69</v>
      </c>
      <c r="B79" s="18" t="str">
        <f t="shared" si="6"/>
        <v>Fil d'argent</v>
      </c>
      <c r="C79" s="18" t="str">
        <f t="shared" si="7"/>
        <v>Argent</v>
      </c>
      <c r="D79" s="10" t="s">
        <v>199</v>
      </c>
      <c r="E79" s="1" t="s">
        <v>62</v>
      </c>
      <c r="F79" s="3" t="s">
        <v>69</v>
      </c>
      <c r="G79" s="5" t="s">
        <v>195</v>
      </c>
      <c r="M79" s="1" t="s">
        <v>225</v>
      </c>
    </row>
    <row r="80" spans="1:14" x14ac:dyDescent="0.25">
      <c r="A80" s="18" t="str">
        <f t="shared" si="5"/>
        <v>vocab:concept_70</v>
      </c>
      <c r="B80" s="18" t="str">
        <f t="shared" si="6"/>
        <v>Cuivre</v>
      </c>
      <c r="C80" s="18" t="str">
        <f t="shared" si="7"/>
        <v>Métal</v>
      </c>
      <c r="D80" s="10" t="s">
        <v>199</v>
      </c>
      <c r="E80" s="1" t="s">
        <v>62</v>
      </c>
      <c r="F80" s="3" t="s">
        <v>70</v>
      </c>
      <c r="M80" s="1" t="s">
        <v>225</v>
      </c>
    </row>
    <row r="81" spans="1:15" x14ac:dyDescent="0.25">
      <c r="A81" s="18" t="str">
        <f t="shared" si="5"/>
        <v>vocab:concept_71</v>
      </c>
      <c r="B81" s="18" t="str">
        <f t="shared" si="6"/>
        <v>Etain</v>
      </c>
      <c r="C81" s="18" t="str">
        <f t="shared" si="7"/>
        <v>Métal</v>
      </c>
      <c r="D81" s="10" t="s">
        <v>199</v>
      </c>
      <c r="E81" s="1" t="s">
        <v>62</v>
      </c>
      <c r="F81" s="3" t="s">
        <v>71</v>
      </c>
      <c r="M81" s="1" t="s">
        <v>225</v>
      </c>
    </row>
    <row r="82" spans="1:15" x14ac:dyDescent="0.25">
      <c r="A82" s="18" t="str">
        <f t="shared" si="5"/>
        <v>vocab:concept_72</v>
      </c>
      <c r="B82" s="18" t="str">
        <f t="shared" si="6"/>
        <v>Or</v>
      </c>
      <c r="C82" s="18" t="str">
        <f t="shared" si="7"/>
        <v>Métal</v>
      </c>
      <c r="D82" s="10" t="s">
        <v>199</v>
      </c>
      <c r="E82" s="1" t="s">
        <v>62</v>
      </c>
      <c r="F82" s="3" t="s">
        <v>72</v>
      </c>
      <c r="M82" s="1" t="s">
        <v>225</v>
      </c>
    </row>
    <row r="83" spans="1:15" x14ac:dyDescent="0.25">
      <c r="A83" s="18" t="str">
        <f t="shared" si="5"/>
        <v>vocab:concept_73</v>
      </c>
      <c r="B83" s="18" t="str">
        <f t="shared" si="6"/>
        <v>Fil d'or</v>
      </c>
      <c r="C83" s="18" t="str">
        <f t="shared" si="7"/>
        <v>Or</v>
      </c>
      <c r="D83" s="10" t="s">
        <v>199</v>
      </c>
      <c r="E83" s="1" t="s">
        <v>62</v>
      </c>
      <c r="F83" s="3" t="s">
        <v>72</v>
      </c>
      <c r="G83" s="5" t="s">
        <v>194</v>
      </c>
      <c r="M83" s="1" t="s">
        <v>225</v>
      </c>
    </row>
    <row r="84" spans="1:15" x14ac:dyDescent="0.25">
      <c r="A84" s="18" t="str">
        <f t="shared" si="5"/>
        <v>vocab:concept_74</v>
      </c>
      <c r="B84" s="18" t="str">
        <f t="shared" si="6"/>
        <v>Or faux</v>
      </c>
      <c r="C84" s="18" t="str">
        <f t="shared" si="7"/>
        <v>Or</v>
      </c>
      <c r="D84" s="10" t="s">
        <v>199</v>
      </c>
      <c r="E84" s="1" t="s">
        <v>62</v>
      </c>
      <c r="F84" s="3" t="s">
        <v>72</v>
      </c>
      <c r="G84" s="5" t="s">
        <v>77</v>
      </c>
      <c r="M84" s="1" t="s">
        <v>225</v>
      </c>
    </row>
    <row r="85" spans="1:15" x14ac:dyDescent="0.25">
      <c r="A85" s="18" t="str">
        <f t="shared" si="5"/>
        <v>vocab:concept_75</v>
      </c>
      <c r="B85" s="18" t="str">
        <f t="shared" si="6"/>
        <v>Platine</v>
      </c>
      <c r="C85" s="18" t="str">
        <f t="shared" si="7"/>
        <v>Métal</v>
      </c>
      <c r="D85" s="10" t="s">
        <v>199</v>
      </c>
      <c r="E85" s="1" t="s">
        <v>62</v>
      </c>
      <c r="F85" s="3" t="s">
        <v>73</v>
      </c>
      <c r="M85" s="1" t="s">
        <v>225</v>
      </c>
    </row>
    <row r="86" spans="1:15" x14ac:dyDescent="0.25">
      <c r="A86" s="18" t="str">
        <f t="shared" si="5"/>
        <v>vocab:concept_76</v>
      </c>
      <c r="B86" s="18" t="str">
        <f t="shared" si="6"/>
        <v>Plomb</v>
      </c>
      <c r="C86" s="18" t="str">
        <f t="shared" si="7"/>
        <v>Métal</v>
      </c>
      <c r="D86" s="10" t="s">
        <v>199</v>
      </c>
      <c r="E86" s="1" t="s">
        <v>62</v>
      </c>
      <c r="F86" s="3" t="s">
        <v>74</v>
      </c>
      <c r="M86" s="1" t="s">
        <v>225</v>
      </c>
    </row>
    <row r="87" spans="1:15" x14ac:dyDescent="0.25">
      <c r="A87" s="18" t="str">
        <f t="shared" si="5"/>
        <v>vocab:concept_77</v>
      </c>
      <c r="B87" s="18" t="str">
        <f t="shared" si="6"/>
        <v>Tôle</v>
      </c>
      <c r="C87" s="18" t="str">
        <f t="shared" si="7"/>
        <v>Métal</v>
      </c>
      <c r="D87" s="10" t="s">
        <v>199</v>
      </c>
      <c r="E87" s="1" t="s">
        <v>62</v>
      </c>
      <c r="F87" s="3" t="s">
        <v>75</v>
      </c>
      <c r="M87" s="1" t="s">
        <v>225</v>
      </c>
    </row>
    <row r="88" spans="1:15" x14ac:dyDescent="0.25">
      <c r="A88" s="18" t="str">
        <f t="shared" si="5"/>
        <v>vocab:concept_78</v>
      </c>
      <c r="B88" s="18" t="str">
        <f t="shared" si="6"/>
        <v>Zinc</v>
      </c>
      <c r="C88" s="18" t="str">
        <f t="shared" si="7"/>
        <v>Métal</v>
      </c>
      <c r="D88" s="10" t="s">
        <v>199</v>
      </c>
      <c r="E88" s="1" t="s">
        <v>62</v>
      </c>
      <c r="F88" s="3" t="s">
        <v>76</v>
      </c>
      <c r="M88" s="1" t="s">
        <v>225</v>
      </c>
    </row>
    <row r="89" spans="1:15" x14ac:dyDescent="0.25">
      <c r="A89" s="18" t="str">
        <f t="shared" si="5"/>
        <v>vocab:concept_79</v>
      </c>
      <c r="B89" s="18" t="str">
        <f t="shared" si="6"/>
        <v>Miroir</v>
      </c>
      <c r="C89" s="18" t="str">
        <f t="shared" si="7"/>
        <v>Matériau d'origine minérale</v>
      </c>
      <c r="D89" s="10" t="s">
        <v>199</v>
      </c>
      <c r="E89" s="9" t="s">
        <v>79</v>
      </c>
      <c r="M89" s="1" t="s">
        <v>225</v>
      </c>
    </row>
    <row r="90" spans="1:15" x14ac:dyDescent="0.25">
      <c r="A90" s="18" t="str">
        <f t="shared" si="5"/>
        <v>vocab:concept_80</v>
      </c>
      <c r="B90" s="18" t="str">
        <f t="shared" si="6"/>
        <v>Pierre</v>
      </c>
      <c r="C90" s="18" t="str">
        <f t="shared" si="7"/>
        <v>Matériau d'origine minérale</v>
      </c>
      <c r="D90" s="10" t="s">
        <v>199</v>
      </c>
      <c r="E90" s="1" t="s">
        <v>80</v>
      </c>
      <c r="M90" s="1" t="s">
        <v>225</v>
      </c>
    </row>
    <row r="91" spans="1:15" x14ac:dyDescent="0.25">
      <c r="A91" s="18" t="str">
        <f t="shared" si="5"/>
        <v>vocab:concept_81</v>
      </c>
      <c r="B91" s="18" t="str">
        <f t="shared" si="6"/>
        <v>Albâtre</v>
      </c>
      <c r="C91" s="18" t="str">
        <f t="shared" si="7"/>
        <v>Pierre</v>
      </c>
      <c r="D91" s="10" t="s">
        <v>199</v>
      </c>
      <c r="E91" s="1" t="s">
        <v>80</v>
      </c>
      <c r="F91" s="3" t="s">
        <v>81</v>
      </c>
      <c r="M91" s="1" t="s">
        <v>225</v>
      </c>
    </row>
    <row r="92" spans="1:15" x14ac:dyDescent="0.25">
      <c r="A92" s="18" t="str">
        <f t="shared" si="5"/>
        <v>vocab:concept_82</v>
      </c>
      <c r="B92" s="18" t="str">
        <f t="shared" si="6"/>
        <v>Ardoise</v>
      </c>
      <c r="C92" s="18" t="str">
        <f t="shared" si="7"/>
        <v>Pierre</v>
      </c>
      <c r="D92" s="10" t="s">
        <v>199</v>
      </c>
      <c r="E92" s="1" t="s">
        <v>80</v>
      </c>
      <c r="F92" s="3" t="s">
        <v>82</v>
      </c>
      <c r="M92" s="1" t="s">
        <v>225</v>
      </c>
    </row>
    <row r="93" spans="1:15" ht="60" x14ac:dyDescent="0.25">
      <c r="A93" s="18" t="str">
        <f t="shared" si="5"/>
        <v>vocab:concept_83</v>
      </c>
      <c r="B93" s="18" t="str">
        <f t="shared" si="6"/>
        <v>Bois pétrifié</v>
      </c>
      <c r="C93" s="18" t="str">
        <f t="shared" si="7"/>
        <v>Pierre</v>
      </c>
      <c r="D93" s="10" t="s">
        <v>199</v>
      </c>
      <c r="E93" s="1" t="s">
        <v>80</v>
      </c>
      <c r="F93" s="3" t="s">
        <v>35</v>
      </c>
      <c r="M93" s="1" t="s">
        <v>225</v>
      </c>
      <c r="N93" s="3" t="s">
        <v>203</v>
      </c>
    </row>
    <row r="94" spans="1:15" x14ac:dyDescent="0.25">
      <c r="A94" s="18" t="str">
        <f t="shared" si="5"/>
        <v>vocab:concept_84</v>
      </c>
      <c r="B94" s="18" t="str">
        <f t="shared" si="6"/>
        <v>Craie</v>
      </c>
      <c r="C94" s="18" t="str">
        <f t="shared" si="7"/>
        <v>Pierre</v>
      </c>
      <c r="D94" s="10" t="s">
        <v>199</v>
      </c>
      <c r="E94" s="1" t="s">
        <v>80</v>
      </c>
      <c r="F94" s="3" t="s">
        <v>83</v>
      </c>
      <c r="M94" s="1" t="s">
        <v>225</v>
      </c>
    </row>
    <row r="95" spans="1:15" x14ac:dyDescent="0.25">
      <c r="A95" s="18" t="str">
        <f t="shared" si="5"/>
        <v>vocab:concept_85</v>
      </c>
      <c r="B95" s="18" t="str">
        <f t="shared" si="6"/>
        <v>Granite</v>
      </c>
      <c r="C95" s="18" t="str">
        <f t="shared" si="7"/>
        <v>Pierre</v>
      </c>
      <c r="D95" s="10" t="s">
        <v>199</v>
      </c>
      <c r="E95" s="1" t="s">
        <v>80</v>
      </c>
      <c r="F95" s="3" t="s">
        <v>84</v>
      </c>
      <c r="K95" s="1" t="s">
        <v>89</v>
      </c>
      <c r="M95" s="3" t="s">
        <v>201</v>
      </c>
    </row>
    <row r="96" spans="1:15" ht="30" x14ac:dyDescent="0.25">
      <c r="A96" s="18" t="str">
        <f t="shared" si="5"/>
        <v>vocab:concept_86</v>
      </c>
      <c r="B96" s="18" t="str">
        <f t="shared" si="6"/>
        <v>Grès (pierre)</v>
      </c>
      <c r="C96" s="18" t="str">
        <f t="shared" si="7"/>
        <v>Pierre</v>
      </c>
      <c r="D96" s="10" t="s">
        <v>199</v>
      </c>
      <c r="E96" s="1" t="s">
        <v>80</v>
      </c>
      <c r="F96" s="3" t="s">
        <v>85</v>
      </c>
      <c r="M96" s="1" t="s">
        <v>225</v>
      </c>
      <c r="O96" s="5" t="s">
        <v>90</v>
      </c>
    </row>
    <row r="97" spans="1:15" x14ac:dyDescent="0.25">
      <c r="A97" s="18" t="str">
        <f t="shared" si="5"/>
        <v>vocab:concept_87</v>
      </c>
      <c r="B97" s="18" t="str">
        <f t="shared" si="6"/>
        <v>Gypse</v>
      </c>
      <c r="C97" s="18" t="str">
        <f t="shared" si="7"/>
        <v>Pierre</v>
      </c>
      <c r="D97" s="10" t="s">
        <v>199</v>
      </c>
      <c r="E97" s="1" t="s">
        <v>80</v>
      </c>
      <c r="F97" s="3" t="s">
        <v>86</v>
      </c>
      <c r="M97" s="1" t="s">
        <v>225</v>
      </c>
      <c r="O97" s="5"/>
    </row>
    <row r="98" spans="1:15" x14ac:dyDescent="0.25">
      <c r="A98" s="18" t="str">
        <f t="shared" si="5"/>
        <v>vocab:concept_88</v>
      </c>
      <c r="B98" s="18" t="str">
        <f t="shared" si="6"/>
        <v>Plâtre</v>
      </c>
      <c r="C98" s="18" t="str">
        <f t="shared" si="7"/>
        <v>Gypse</v>
      </c>
      <c r="D98" s="10" t="s">
        <v>199</v>
      </c>
      <c r="E98" s="1" t="s">
        <v>80</v>
      </c>
      <c r="F98" s="3" t="s">
        <v>86</v>
      </c>
      <c r="G98" s="5" t="s">
        <v>112</v>
      </c>
      <c r="L98" s="1" t="s">
        <v>113</v>
      </c>
      <c r="M98" s="1" t="s">
        <v>225</v>
      </c>
      <c r="O98" s="5"/>
    </row>
    <row r="99" spans="1:15" x14ac:dyDescent="0.25">
      <c r="A99" s="18" t="str">
        <f t="shared" si="5"/>
        <v>vocab:concept_89</v>
      </c>
      <c r="B99" s="18" t="str">
        <f t="shared" si="6"/>
        <v>Malachite</v>
      </c>
      <c r="C99" s="18" t="str">
        <f t="shared" si="7"/>
        <v>Pierre</v>
      </c>
      <c r="D99" s="10" t="s">
        <v>199</v>
      </c>
      <c r="E99" s="1" t="s">
        <v>80</v>
      </c>
      <c r="F99" s="3" t="s">
        <v>87</v>
      </c>
      <c r="M99" s="1" t="s">
        <v>225</v>
      </c>
    </row>
    <row r="100" spans="1:15" x14ac:dyDescent="0.25">
      <c r="A100" s="18" t="str">
        <f t="shared" si="5"/>
        <v>vocab:concept_90</v>
      </c>
      <c r="B100" s="18" t="str">
        <f t="shared" si="6"/>
        <v>Marbre</v>
      </c>
      <c r="C100" s="18" t="str">
        <f t="shared" si="7"/>
        <v>Pierre</v>
      </c>
      <c r="D100" s="10" t="s">
        <v>199</v>
      </c>
      <c r="E100" s="1" t="s">
        <v>80</v>
      </c>
      <c r="F100" s="3" t="s">
        <v>88</v>
      </c>
      <c r="M100" s="1" t="s">
        <v>225</v>
      </c>
    </row>
    <row r="101" spans="1:15" x14ac:dyDescent="0.25">
      <c r="A101" s="18" t="str">
        <f t="shared" si="5"/>
        <v>vocab:concept_91</v>
      </c>
      <c r="B101" s="18" t="str">
        <f t="shared" si="6"/>
        <v>Marbre blanc</v>
      </c>
      <c r="C101" s="18" t="str">
        <f t="shared" si="7"/>
        <v>Marbre</v>
      </c>
      <c r="D101" s="10" t="s">
        <v>199</v>
      </c>
      <c r="E101" s="1" t="s">
        <v>80</v>
      </c>
      <c r="F101" s="3" t="s">
        <v>88</v>
      </c>
      <c r="G101" s="3" t="s">
        <v>91</v>
      </c>
      <c r="M101" s="1" t="s">
        <v>225</v>
      </c>
    </row>
    <row r="102" spans="1:15" x14ac:dyDescent="0.25">
      <c r="A102" s="18" t="str">
        <f t="shared" si="5"/>
        <v>vocab:concept_92</v>
      </c>
      <c r="B102" s="18" t="str">
        <f t="shared" si="6"/>
        <v>Marbre de couleur</v>
      </c>
      <c r="C102" s="18" t="str">
        <f t="shared" si="7"/>
        <v>Marbre</v>
      </c>
      <c r="D102" s="10" t="s">
        <v>199</v>
      </c>
      <c r="E102" s="1" t="s">
        <v>80</v>
      </c>
      <c r="F102" s="3" t="s">
        <v>88</v>
      </c>
      <c r="G102" s="3" t="s">
        <v>92</v>
      </c>
      <c r="M102" s="3" t="s">
        <v>201</v>
      </c>
    </row>
    <row r="103" spans="1:15" x14ac:dyDescent="0.25">
      <c r="A103" s="18" t="str">
        <f t="shared" si="5"/>
        <v>vocab:concept_93</v>
      </c>
      <c r="B103" s="18" t="str">
        <f t="shared" si="6"/>
        <v>Marbre bleu turquin</v>
      </c>
      <c r="C103" s="18" t="str">
        <f t="shared" si="7"/>
        <v>Marbre de couleur</v>
      </c>
      <c r="D103" s="10" t="s">
        <v>199</v>
      </c>
      <c r="E103" s="1" t="s">
        <v>80</v>
      </c>
      <c r="F103" s="3" t="s">
        <v>88</v>
      </c>
      <c r="G103" s="3" t="s">
        <v>92</v>
      </c>
      <c r="H103" s="3" t="s">
        <v>93</v>
      </c>
      <c r="M103" s="1" t="s">
        <v>225</v>
      </c>
    </row>
    <row r="104" spans="1:15" ht="30" x14ac:dyDescent="0.25">
      <c r="A104" s="18" t="str">
        <f t="shared" si="5"/>
        <v>vocab:concept_94</v>
      </c>
      <c r="B104" s="18" t="str">
        <f t="shared" si="6"/>
        <v>Marbre Boulogne</v>
      </c>
      <c r="C104" s="18" t="str">
        <f t="shared" si="7"/>
        <v>Marbre de couleur</v>
      </c>
      <c r="D104" s="10" t="s">
        <v>199</v>
      </c>
      <c r="E104" s="1" t="s">
        <v>80</v>
      </c>
      <c r="F104" s="3" t="s">
        <v>88</v>
      </c>
      <c r="G104" s="3" t="s">
        <v>92</v>
      </c>
      <c r="H104" s="3" t="s">
        <v>94</v>
      </c>
      <c r="M104" s="1" t="s">
        <v>225</v>
      </c>
      <c r="N104" s="5" t="s">
        <v>205</v>
      </c>
    </row>
    <row r="105" spans="1:15" x14ac:dyDescent="0.25">
      <c r="A105" s="18" t="str">
        <f t="shared" si="5"/>
        <v>vocab:concept_95</v>
      </c>
      <c r="B105" s="18" t="str">
        <f t="shared" si="6"/>
        <v>Marbre brèche d'Alep</v>
      </c>
      <c r="C105" s="18" t="str">
        <f t="shared" si="7"/>
        <v>Marbre de couleur</v>
      </c>
      <c r="D105" s="10" t="s">
        <v>199</v>
      </c>
      <c r="E105" s="1" t="s">
        <v>80</v>
      </c>
      <c r="F105" s="3" t="s">
        <v>88</v>
      </c>
      <c r="G105" s="3" t="s">
        <v>92</v>
      </c>
      <c r="H105" s="3" t="s">
        <v>95</v>
      </c>
      <c r="M105" s="1" t="s">
        <v>225</v>
      </c>
    </row>
    <row r="106" spans="1:15" x14ac:dyDescent="0.25">
      <c r="A106" s="18" t="str">
        <f t="shared" si="5"/>
        <v>vocab:concept_96</v>
      </c>
      <c r="B106" s="18" t="str">
        <f t="shared" si="6"/>
        <v>Marbre brèche grise</v>
      </c>
      <c r="C106" s="18" t="str">
        <f t="shared" si="7"/>
        <v>Marbre de couleur</v>
      </c>
      <c r="D106" s="10" t="s">
        <v>199</v>
      </c>
      <c r="E106" s="1" t="s">
        <v>80</v>
      </c>
      <c r="F106" s="3" t="s">
        <v>88</v>
      </c>
      <c r="G106" s="3" t="s">
        <v>92</v>
      </c>
      <c r="H106" s="3" t="s">
        <v>96</v>
      </c>
      <c r="M106" s="1" t="s">
        <v>225</v>
      </c>
    </row>
    <row r="107" spans="1:15" x14ac:dyDescent="0.25">
      <c r="A107" s="18" t="str">
        <f t="shared" si="5"/>
        <v>vocab:concept_97</v>
      </c>
      <c r="B107" s="18" t="str">
        <f t="shared" si="6"/>
        <v>Marbre brèche violette</v>
      </c>
      <c r="C107" s="18" t="str">
        <f t="shared" si="7"/>
        <v>Marbre de couleur</v>
      </c>
      <c r="D107" s="10" t="s">
        <v>199</v>
      </c>
      <c r="E107" s="1" t="s">
        <v>80</v>
      </c>
      <c r="F107" s="3" t="s">
        <v>88</v>
      </c>
      <c r="G107" s="3" t="s">
        <v>92</v>
      </c>
      <c r="H107" s="3" t="s">
        <v>97</v>
      </c>
      <c r="M107" s="1" t="s">
        <v>225</v>
      </c>
    </row>
    <row r="108" spans="1:15" x14ac:dyDescent="0.25">
      <c r="A108" s="18" t="str">
        <f t="shared" si="5"/>
        <v>vocab:concept_98</v>
      </c>
      <c r="B108" s="18" t="str">
        <f t="shared" si="6"/>
        <v>Marbre brocatelle</v>
      </c>
      <c r="C108" s="18" t="str">
        <f t="shared" si="7"/>
        <v>Marbre de couleur</v>
      </c>
      <c r="D108" s="10" t="s">
        <v>199</v>
      </c>
      <c r="E108" s="1" t="s">
        <v>80</v>
      </c>
      <c r="F108" s="3" t="s">
        <v>88</v>
      </c>
      <c r="G108" s="3" t="s">
        <v>92</v>
      </c>
      <c r="H108" s="3" t="s">
        <v>98</v>
      </c>
      <c r="K108" s="1" t="s">
        <v>209</v>
      </c>
      <c r="M108" s="1" t="s">
        <v>225</v>
      </c>
    </row>
    <row r="109" spans="1:15" x14ac:dyDescent="0.25">
      <c r="A109" s="18" t="str">
        <f t="shared" si="5"/>
        <v>vocab:concept_99</v>
      </c>
      <c r="B109" s="18" t="str">
        <f t="shared" si="6"/>
        <v>Marbre de Rance</v>
      </c>
      <c r="C109" s="18" t="str">
        <f t="shared" si="7"/>
        <v>Marbre de couleur</v>
      </c>
      <c r="D109" s="10" t="s">
        <v>199</v>
      </c>
      <c r="E109" s="1" t="s">
        <v>80</v>
      </c>
      <c r="F109" s="3" t="s">
        <v>88</v>
      </c>
      <c r="G109" s="3" t="s">
        <v>92</v>
      </c>
      <c r="H109" s="3" t="s">
        <v>99</v>
      </c>
      <c r="M109" s="1" t="s">
        <v>225</v>
      </c>
    </row>
    <row r="110" spans="1:15" x14ac:dyDescent="0.25">
      <c r="A110" s="18" t="str">
        <f t="shared" si="5"/>
        <v>vocab:concept_100</v>
      </c>
      <c r="B110" s="18" t="str">
        <f t="shared" si="6"/>
        <v>Marbre Fleur de Pêcher</v>
      </c>
      <c r="C110" s="18" t="str">
        <f t="shared" si="7"/>
        <v>Marbre de couleur</v>
      </c>
      <c r="D110" s="10" t="s">
        <v>199</v>
      </c>
      <c r="E110" s="1" t="s">
        <v>80</v>
      </c>
      <c r="F110" s="3" t="s">
        <v>88</v>
      </c>
      <c r="G110" s="3" t="s">
        <v>92</v>
      </c>
      <c r="H110" s="3" t="s">
        <v>100</v>
      </c>
      <c r="M110" s="1" t="s">
        <v>225</v>
      </c>
    </row>
    <row r="111" spans="1:15" x14ac:dyDescent="0.25">
      <c r="A111" s="18" t="str">
        <f t="shared" si="5"/>
        <v>vocab:concept_101</v>
      </c>
      <c r="B111" s="18" t="str">
        <f t="shared" si="6"/>
        <v>Marbre granit</v>
      </c>
      <c r="C111" s="18" t="str">
        <f t="shared" si="7"/>
        <v>Marbre de couleur</v>
      </c>
      <c r="D111" s="10" t="s">
        <v>199</v>
      </c>
      <c r="E111" s="1" t="s">
        <v>80</v>
      </c>
      <c r="F111" s="3" t="s">
        <v>88</v>
      </c>
      <c r="G111" s="3" t="s">
        <v>92</v>
      </c>
      <c r="H111" s="3" t="s">
        <v>101</v>
      </c>
      <c r="M111" s="1" t="s">
        <v>225</v>
      </c>
    </row>
    <row r="112" spans="1:15" x14ac:dyDescent="0.25">
      <c r="A112" s="18" t="str">
        <f t="shared" si="5"/>
        <v>vocab:concept_102</v>
      </c>
      <c r="B112" s="18" t="str">
        <f t="shared" si="6"/>
        <v>Marbre griotte</v>
      </c>
      <c r="C112" s="18" t="str">
        <f t="shared" si="7"/>
        <v>Marbre de couleur</v>
      </c>
      <c r="D112" s="10" t="s">
        <v>199</v>
      </c>
      <c r="E112" s="1" t="s">
        <v>80</v>
      </c>
      <c r="F112" s="3" t="s">
        <v>88</v>
      </c>
      <c r="G112" s="3" t="s">
        <v>92</v>
      </c>
      <c r="H112" s="3" t="s">
        <v>102</v>
      </c>
      <c r="M112" s="1" t="s">
        <v>225</v>
      </c>
    </row>
    <row r="113" spans="1:14" x14ac:dyDescent="0.25">
      <c r="A113" s="18" t="str">
        <f t="shared" si="5"/>
        <v>vocab:concept_103</v>
      </c>
      <c r="B113" s="18" t="str">
        <f t="shared" si="6"/>
        <v>Marbre gris</v>
      </c>
      <c r="C113" s="18" t="str">
        <f t="shared" si="7"/>
        <v>Marbre de couleur</v>
      </c>
      <c r="D113" s="10" t="s">
        <v>199</v>
      </c>
      <c r="E113" s="1" t="s">
        <v>80</v>
      </c>
      <c r="F113" s="3" t="s">
        <v>88</v>
      </c>
      <c r="G113" s="3" t="s">
        <v>92</v>
      </c>
      <c r="H113" s="3" t="s">
        <v>103</v>
      </c>
      <c r="M113" s="1" t="s">
        <v>225</v>
      </c>
    </row>
    <row r="114" spans="1:14" x14ac:dyDescent="0.25">
      <c r="A114" s="18" t="str">
        <f t="shared" si="5"/>
        <v>vocab:concept_104</v>
      </c>
      <c r="B114" s="18" t="str">
        <f t="shared" si="6"/>
        <v>Marbre noir</v>
      </c>
      <c r="C114" s="18" t="str">
        <f t="shared" si="7"/>
        <v>Marbre de couleur</v>
      </c>
      <c r="D114" s="10" t="s">
        <v>199</v>
      </c>
      <c r="E114" s="1" t="s">
        <v>80</v>
      </c>
      <c r="F114" s="3" t="s">
        <v>88</v>
      </c>
      <c r="G114" s="3" t="s">
        <v>92</v>
      </c>
      <c r="H114" s="3" t="s">
        <v>104</v>
      </c>
      <c r="M114" s="1" t="s">
        <v>225</v>
      </c>
    </row>
    <row r="115" spans="1:14" x14ac:dyDescent="0.25">
      <c r="A115" s="18" t="str">
        <f t="shared" si="5"/>
        <v>vocab:concept_105</v>
      </c>
      <c r="B115" s="18" t="str">
        <f t="shared" si="6"/>
        <v>Marbre Sainte-Anne</v>
      </c>
      <c r="C115" s="18" t="str">
        <f t="shared" si="7"/>
        <v>Marbre de couleur</v>
      </c>
      <c r="D115" s="10" t="s">
        <v>199</v>
      </c>
      <c r="E115" s="1" t="s">
        <v>80</v>
      </c>
      <c r="F115" s="3" t="s">
        <v>88</v>
      </c>
      <c r="G115" s="3" t="s">
        <v>92</v>
      </c>
      <c r="H115" s="3" t="s">
        <v>106</v>
      </c>
      <c r="M115" s="1" t="s">
        <v>225</v>
      </c>
    </row>
    <row r="116" spans="1:14" x14ac:dyDescent="0.25">
      <c r="A116" s="18" t="str">
        <f t="shared" si="5"/>
        <v>vocab:concept_106</v>
      </c>
      <c r="B116" s="18" t="str">
        <f t="shared" si="6"/>
        <v>Marbre sarrancolin</v>
      </c>
      <c r="C116" s="18" t="str">
        <f t="shared" si="7"/>
        <v>Marbre de couleur</v>
      </c>
      <c r="D116" s="10" t="s">
        <v>199</v>
      </c>
      <c r="E116" s="1" t="s">
        <v>80</v>
      </c>
      <c r="F116" s="3" t="s">
        <v>88</v>
      </c>
      <c r="G116" s="3" t="s">
        <v>92</v>
      </c>
      <c r="H116" s="3" t="s">
        <v>107</v>
      </c>
      <c r="M116" s="1" t="s">
        <v>225</v>
      </c>
    </row>
    <row r="117" spans="1:14" x14ac:dyDescent="0.25">
      <c r="A117" s="18" t="str">
        <f t="shared" si="5"/>
        <v>vocab:concept_107</v>
      </c>
      <c r="B117" s="18" t="str">
        <f t="shared" si="6"/>
        <v>Marbre turquin</v>
      </c>
      <c r="C117" s="18" t="str">
        <f t="shared" si="7"/>
        <v>Marbre de couleur</v>
      </c>
      <c r="D117" s="10" t="s">
        <v>199</v>
      </c>
      <c r="E117" s="1" t="s">
        <v>80</v>
      </c>
      <c r="F117" s="3" t="s">
        <v>88</v>
      </c>
      <c r="G117" s="3" t="s">
        <v>92</v>
      </c>
      <c r="H117" s="3" t="s">
        <v>108</v>
      </c>
      <c r="M117" s="1" t="s">
        <v>225</v>
      </c>
    </row>
    <row r="118" spans="1:14" x14ac:dyDescent="0.25">
      <c r="A118" s="18" t="str">
        <f t="shared" si="5"/>
        <v>vocab:concept_108</v>
      </c>
      <c r="B118" s="18" t="str">
        <f t="shared" si="6"/>
        <v>Marbre vert de mer</v>
      </c>
      <c r="C118" s="18" t="str">
        <f t="shared" si="7"/>
        <v>Marbre de couleur</v>
      </c>
      <c r="D118" s="10" t="s">
        <v>199</v>
      </c>
      <c r="E118" s="1" t="s">
        <v>80</v>
      </c>
      <c r="F118" s="3" t="s">
        <v>88</v>
      </c>
      <c r="G118" s="3" t="s">
        <v>92</v>
      </c>
      <c r="H118" s="3" t="s">
        <v>109</v>
      </c>
      <c r="M118" s="1" t="s">
        <v>225</v>
      </c>
    </row>
    <row r="119" spans="1:14" x14ac:dyDescent="0.25">
      <c r="A119" s="18" t="str">
        <f t="shared" si="5"/>
        <v>vocab:concept_109</v>
      </c>
      <c r="B119" s="18" t="str">
        <f t="shared" si="6"/>
        <v>Marbre vert des Alpes</v>
      </c>
      <c r="C119" s="18" t="str">
        <f t="shared" si="7"/>
        <v>Marbre de couleur</v>
      </c>
      <c r="D119" s="10" t="s">
        <v>199</v>
      </c>
      <c r="E119" s="1" t="s">
        <v>80</v>
      </c>
      <c r="F119" s="3" t="s">
        <v>88</v>
      </c>
      <c r="G119" s="3" t="s">
        <v>92</v>
      </c>
      <c r="H119" s="3" t="s">
        <v>110</v>
      </c>
      <c r="M119" s="1" t="s">
        <v>225</v>
      </c>
    </row>
    <row r="120" spans="1:14" x14ac:dyDescent="0.25">
      <c r="A120" s="18" t="str">
        <f t="shared" si="5"/>
        <v>vocab:concept_110</v>
      </c>
      <c r="B120" s="18" t="str">
        <f t="shared" si="6"/>
        <v>Marbre violet</v>
      </c>
      <c r="C120" s="18" t="str">
        <f t="shared" si="7"/>
        <v>Marbre de couleur</v>
      </c>
      <c r="D120" s="10" t="s">
        <v>199</v>
      </c>
      <c r="E120" s="1" t="s">
        <v>80</v>
      </c>
      <c r="F120" s="3" t="s">
        <v>88</v>
      </c>
      <c r="G120" s="3" t="s">
        <v>92</v>
      </c>
      <c r="H120" s="3" t="s">
        <v>111</v>
      </c>
      <c r="M120" s="1" t="s">
        <v>225</v>
      </c>
    </row>
    <row r="121" spans="1:14" x14ac:dyDescent="0.25">
      <c r="A121" s="18" t="str">
        <f t="shared" si="5"/>
        <v>vocab:concept_111</v>
      </c>
      <c r="B121" s="18" t="str">
        <f t="shared" si="6"/>
        <v>Marbre-onyx</v>
      </c>
      <c r="C121" s="18" t="str">
        <f t="shared" si="7"/>
        <v>Marbre de couleur</v>
      </c>
      <c r="D121" s="10" t="s">
        <v>199</v>
      </c>
      <c r="E121" s="1" t="s">
        <v>80</v>
      </c>
      <c r="F121" s="3" t="s">
        <v>88</v>
      </c>
      <c r="G121" s="3" t="s">
        <v>92</v>
      </c>
      <c r="H121" s="3" t="s">
        <v>105</v>
      </c>
      <c r="M121" s="1" t="s">
        <v>225</v>
      </c>
    </row>
    <row r="122" spans="1:14" x14ac:dyDescent="0.25">
      <c r="A122" s="18" t="str">
        <f t="shared" si="5"/>
        <v>vocab:concept_112</v>
      </c>
      <c r="B122" s="18" t="str">
        <f t="shared" si="6"/>
        <v>Porphyre</v>
      </c>
      <c r="C122" s="18" t="str">
        <f t="shared" si="7"/>
        <v>Pierre</v>
      </c>
      <c r="D122" s="10" t="s">
        <v>199</v>
      </c>
      <c r="E122" s="1" t="s">
        <v>80</v>
      </c>
      <c r="F122" s="3" t="s">
        <v>114</v>
      </c>
      <c r="M122" s="1" t="s">
        <v>225</v>
      </c>
    </row>
    <row r="123" spans="1:14" x14ac:dyDescent="0.25">
      <c r="A123" s="18" t="str">
        <f t="shared" si="5"/>
        <v>vocab:concept_113</v>
      </c>
      <c r="B123" s="18" t="str">
        <f t="shared" si="6"/>
        <v>Pierre précieuse et semi-précieuse</v>
      </c>
      <c r="C123" s="18" t="str">
        <f t="shared" si="7"/>
        <v>Matériau d'origine minérale</v>
      </c>
      <c r="D123" s="10" t="s">
        <v>199</v>
      </c>
      <c r="E123" s="1" t="s">
        <v>115</v>
      </c>
      <c r="F123" s="3"/>
      <c r="M123" s="1" t="s">
        <v>201</v>
      </c>
    </row>
    <row r="124" spans="1:14" x14ac:dyDescent="0.25">
      <c r="A124" s="18" t="str">
        <f t="shared" si="5"/>
        <v>vocab:concept_114</v>
      </c>
      <c r="B124" s="18" t="str">
        <f t="shared" si="6"/>
        <v>Améthyste</v>
      </c>
      <c r="C124" s="18" t="str">
        <f t="shared" si="7"/>
        <v>Pierre précieuse et semi-précieuse</v>
      </c>
      <c r="D124" s="10" t="s">
        <v>199</v>
      </c>
      <c r="E124" s="1" t="s">
        <v>115</v>
      </c>
      <c r="F124" s="3" t="s">
        <v>116</v>
      </c>
      <c r="M124" s="1" t="s">
        <v>225</v>
      </c>
    </row>
    <row r="125" spans="1:14" x14ac:dyDescent="0.25">
      <c r="A125" s="18" t="str">
        <f t="shared" si="5"/>
        <v>vocab:concept_115</v>
      </c>
      <c r="B125" s="18" t="str">
        <f t="shared" si="6"/>
        <v>Calcédoine</v>
      </c>
      <c r="C125" s="18" t="str">
        <f t="shared" si="7"/>
        <v>Pierre précieuse et semi-précieuse</v>
      </c>
      <c r="D125" s="10" t="s">
        <v>199</v>
      </c>
      <c r="E125" s="1" t="s">
        <v>115</v>
      </c>
      <c r="F125" s="3" t="s">
        <v>118</v>
      </c>
      <c r="M125" s="1" t="s">
        <v>225</v>
      </c>
      <c r="N125" s="3" t="s">
        <v>137</v>
      </c>
    </row>
    <row r="126" spans="1:14" x14ac:dyDescent="0.25">
      <c r="A126" s="18" t="str">
        <f t="shared" si="5"/>
        <v>vocab:concept_116</v>
      </c>
      <c r="B126" s="18" t="str">
        <f t="shared" si="6"/>
        <v>Agate</v>
      </c>
      <c r="C126" s="18" t="str">
        <f t="shared" si="7"/>
        <v>Calcédoine</v>
      </c>
      <c r="D126" s="10" t="s">
        <v>199</v>
      </c>
      <c r="E126" s="1" t="s">
        <v>115</v>
      </c>
      <c r="F126" s="3" t="s">
        <v>118</v>
      </c>
      <c r="G126" s="3" t="s">
        <v>133</v>
      </c>
      <c r="M126" s="1" t="s">
        <v>225</v>
      </c>
    </row>
    <row r="127" spans="1:14" x14ac:dyDescent="0.25">
      <c r="A127" s="18" t="str">
        <f t="shared" si="5"/>
        <v>vocab:concept_117</v>
      </c>
      <c r="B127" s="18" t="str">
        <f t="shared" si="6"/>
        <v>Onyx</v>
      </c>
      <c r="C127" s="18" t="str">
        <f t="shared" si="7"/>
        <v>Agate</v>
      </c>
      <c r="D127" s="10" t="s">
        <v>199</v>
      </c>
      <c r="E127" s="1" t="s">
        <v>115</v>
      </c>
      <c r="F127" s="3" t="s">
        <v>118</v>
      </c>
      <c r="G127" s="3" t="s">
        <v>133</v>
      </c>
      <c r="H127" s="1" t="s">
        <v>138</v>
      </c>
      <c r="M127" s="1" t="s">
        <v>225</v>
      </c>
    </row>
    <row r="128" spans="1:14" x14ac:dyDescent="0.25">
      <c r="A128" s="18" t="str">
        <f t="shared" si="5"/>
        <v>vocab:concept_118</v>
      </c>
      <c r="B128" s="18" t="str">
        <f t="shared" si="6"/>
        <v>Chrysoprase</v>
      </c>
      <c r="C128" s="18" t="str">
        <f t="shared" si="7"/>
        <v>Calcédoine</v>
      </c>
      <c r="D128" s="10" t="s">
        <v>199</v>
      </c>
      <c r="E128" s="1" t="s">
        <v>115</v>
      </c>
      <c r="F128" s="3" t="s">
        <v>118</v>
      </c>
      <c r="G128" s="5" t="s">
        <v>136</v>
      </c>
      <c r="K128" s="3" t="s">
        <v>135</v>
      </c>
      <c r="M128" s="1" t="s">
        <v>225</v>
      </c>
      <c r="N128" s="1"/>
    </row>
    <row r="129" spans="1:14" x14ac:dyDescent="0.25">
      <c r="A129" s="18" t="str">
        <f t="shared" si="5"/>
        <v>vocab:concept_119</v>
      </c>
      <c r="B129" s="18" t="str">
        <f t="shared" si="6"/>
        <v>Cornaline</v>
      </c>
      <c r="C129" s="18" t="str">
        <f t="shared" si="7"/>
        <v>Calcédoine</v>
      </c>
      <c r="D129" s="10" t="s">
        <v>199</v>
      </c>
      <c r="E129" s="1" t="s">
        <v>115</v>
      </c>
      <c r="F129" s="3" t="s">
        <v>118</v>
      </c>
      <c r="G129" s="3" t="s">
        <v>134</v>
      </c>
      <c r="M129" s="1" t="s">
        <v>225</v>
      </c>
      <c r="N129" s="1"/>
    </row>
    <row r="130" spans="1:14" x14ac:dyDescent="0.25">
      <c r="A130" s="18" t="str">
        <f t="shared" si="5"/>
        <v>vocab:concept_120</v>
      </c>
      <c r="B130" s="18" t="str">
        <f t="shared" si="6"/>
        <v>Cristal de roche</v>
      </c>
      <c r="C130" s="18" t="str">
        <f t="shared" si="7"/>
        <v>Pierre précieuse et semi-précieuse</v>
      </c>
      <c r="D130" s="10" t="s">
        <v>199</v>
      </c>
      <c r="E130" s="1" t="s">
        <v>115</v>
      </c>
      <c r="F130" s="3" t="s">
        <v>119</v>
      </c>
      <c r="M130" s="1" t="s">
        <v>225</v>
      </c>
    </row>
    <row r="131" spans="1:14" x14ac:dyDescent="0.25">
      <c r="A131" s="18" t="str">
        <f t="shared" si="5"/>
        <v>vocab:concept_121</v>
      </c>
      <c r="B131" s="18" t="str">
        <f t="shared" si="6"/>
        <v>Diamant</v>
      </c>
      <c r="C131" s="18" t="str">
        <f t="shared" si="7"/>
        <v>Pierre précieuse et semi-précieuse</v>
      </c>
      <c r="D131" s="10" t="s">
        <v>199</v>
      </c>
      <c r="E131" s="1" t="s">
        <v>115</v>
      </c>
      <c r="F131" s="3" t="s">
        <v>120</v>
      </c>
      <c r="M131" s="1" t="s">
        <v>225</v>
      </c>
    </row>
    <row r="132" spans="1:14" ht="30" x14ac:dyDescent="0.25">
      <c r="A132" s="18" t="str">
        <f t="shared" si="5"/>
        <v>vocab:concept_122</v>
      </c>
      <c r="B132" s="18" t="str">
        <f t="shared" si="6"/>
        <v>Brillant</v>
      </c>
      <c r="C132" s="18" t="str">
        <f t="shared" si="7"/>
        <v>Diamant</v>
      </c>
      <c r="D132" s="10" t="s">
        <v>199</v>
      </c>
      <c r="E132" s="1" t="s">
        <v>115</v>
      </c>
      <c r="F132" s="3" t="s">
        <v>120</v>
      </c>
      <c r="G132" s="5" t="s">
        <v>117</v>
      </c>
      <c r="M132" s="1" t="s">
        <v>225</v>
      </c>
      <c r="N132" s="3" t="s">
        <v>131</v>
      </c>
    </row>
    <row r="133" spans="1:14" x14ac:dyDescent="0.25">
      <c r="A133" s="18" t="str">
        <f t="shared" si="5"/>
        <v>vocab:concept_123</v>
      </c>
      <c r="B133" s="18" t="str">
        <f t="shared" si="6"/>
        <v>Emeraude</v>
      </c>
      <c r="C133" s="18" t="str">
        <f t="shared" si="7"/>
        <v>Pierre précieuse et semi-précieuse</v>
      </c>
      <c r="D133" s="10" t="s">
        <v>199</v>
      </c>
      <c r="E133" s="1" t="s">
        <v>115</v>
      </c>
      <c r="F133" s="3" t="s">
        <v>121</v>
      </c>
      <c r="M133" s="1" t="s">
        <v>225</v>
      </c>
    </row>
    <row r="134" spans="1:14" x14ac:dyDescent="0.25">
      <c r="A134" s="18" t="str">
        <f t="shared" si="5"/>
        <v>vocab:concept_124</v>
      </c>
      <c r="B134" s="18" t="str">
        <f t="shared" si="6"/>
        <v>Grenat</v>
      </c>
      <c r="C134" s="18" t="str">
        <f t="shared" si="7"/>
        <v>Pierre précieuse et semi-précieuse</v>
      </c>
      <c r="D134" s="10" t="s">
        <v>199</v>
      </c>
      <c r="E134" s="1" t="s">
        <v>115</v>
      </c>
      <c r="F134" s="3" t="s">
        <v>122</v>
      </c>
      <c r="M134" s="1" t="s">
        <v>225</v>
      </c>
    </row>
    <row r="135" spans="1:14" x14ac:dyDescent="0.25">
      <c r="A135" s="18" t="str">
        <f t="shared" si="5"/>
        <v>vocab:concept_125</v>
      </c>
      <c r="B135" s="18" t="str">
        <f t="shared" si="6"/>
        <v>Jade</v>
      </c>
      <c r="C135" s="18" t="str">
        <f t="shared" si="7"/>
        <v>Pierre précieuse et semi-précieuse</v>
      </c>
      <c r="D135" s="10" t="s">
        <v>199</v>
      </c>
      <c r="E135" s="1" t="s">
        <v>115</v>
      </c>
      <c r="F135" s="3" t="s">
        <v>123</v>
      </c>
      <c r="M135" s="1" t="s">
        <v>225</v>
      </c>
    </row>
    <row r="136" spans="1:14" x14ac:dyDescent="0.25">
      <c r="A136" s="18" t="str">
        <f t="shared" si="5"/>
        <v>vocab:concept_126</v>
      </c>
      <c r="B136" s="18" t="str">
        <f t="shared" si="6"/>
        <v>Jaspe</v>
      </c>
      <c r="C136" s="18" t="str">
        <f t="shared" si="7"/>
        <v>Pierre précieuse et semi-précieuse</v>
      </c>
      <c r="D136" s="10" t="s">
        <v>199</v>
      </c>
      <c r="E136" s="1" t="s">
        <v>115</v>
      </c>
      <c r="F136" s="3" t="s">
        <v>124</v>
      </c>
      <c r="M136" s="1" t="s">
        <v>225</v>
      </c>
    </row>
    <row r="137" spans="1:14" x14ac:dyDescent="0.25">
      <c r="A137" s="18" t="str">
        <f t="shared" si="5"/>
        <v>vocab:concept_127</v>
      </c>
      <c r="B137" s="18" t="str">
        <f t="shared" si="6"/>
        <v>Jaspe rose</v>
      </c>
      <c r="C137" s="18" t="str">
        <f t="shared" si="7"/>
        <v>Jaspe</v>
      </c>
      <c r="D137" s="10" t="s">
        <v>199</v>
      </c>
      <c r="E137" s="1" t="s">
        <v>115</v>
      </c>
      <c r="F137" s="3" t="s">
        <v>124</v>
      </c>
      <c r="G137" s="3" t="s">
        <v>139</v>
      </c>
      <c r="M137" s="1" t="s">
        <v>225</v>
      </c>
    </row>
    <row r="138" spans="1:14" x14ac:dyDescent="0.25">
      <c r="A138" s="18" t="str">
        <f t="shared" ref="A138:A194" si="8">CONCATENATE("vocab:","concept_", ROW(A138)-10)</f>
        <v>vocab:concept_128</v>
      </c>
      <c r="B138" s="18" t="str">
        <f t="shared" si="6"/>
        <v>Jaspe sanguin</v>
      </c>
      <c r="C138" s="18" t="str">
        <f t="shared" si="7"/>
        <v>Jaspe</v>
      </c>
      <c r="D138" s="10" t="s">
        <v>199</v>
      </c>
      <c r="E138" s="1" t="s">
        <v>115</v>
      </c>
      <c r="F138" s="3" t="s">
        <v>124</v>
      </c>
      <c r="G138" s="3" t="s">
        <v>140</v>
      </c>
      <c r="M138" s="1" t="s">
        <v>225</v>
      </c>
    </row>
    <row r="139" spans="1:14" x14ac:dyDescent="0.25">
      <c r="A139" s="18" t="str">
        <f t="shared" si="8"/>
        <v>vocab:concept_129</v>
      </c>
      <c r="B139" s="18" t="str">
        <f t="shared" ref="B139:B194" si="9">IF(NOT(ISBLANK(J139)),J139,(IF(NOT(ISBLANK(I139)),I139,(IF(NOT(ISBLANK(H139)),H139,(IF(NOT(ISBLANK(G139)),G139,IF(NOT(ISBLANK(F139)),F139,IF(NOT(ISBLANK(E139)),E139,D139)))))))))</f>
        <v>Jaspe vert</v>
      </c>
      <c r="C139" s="18" t="str">
        <f t="shared" ref="C139:C194" si="10">IF(NOT(ISBLANK(J139)),I139,(IF(NOT(ISBLANK(I139)),H139,(IF(NOT(ISBLANK(H139)),G139,(IF(NOT(ISBLANK(G139)),F139,IF(NOT(ISBLANK(F139)),E139,IF(NOT(ISBLANK(E139)),D139,"")))))))))</f>
        <v>Jaspe</v>
      </c>
      <c r="D139" s="10" t="s">
        <v>199</v>
      </c>
      <c r="E139" s="1" t="s">
        <v>115</v>
      </c>
      <c r="F139" s="3" t="s">
        <v>124</v>
      </c>
      <c r="G139" s="3" t="s">
        <v>141</v>
      </c>
      <c r="M139" s="1" t="s">
        <v>225</v>
      </c>
    </row>
    <row r="140" spans="1:14" x14ac:dyDescent="0.25">
      <c r="A140" s="18" t="str">
        <f t="shared" si="8"/>
        <v>vocab:concept_130</v>
      </c>
      <c r="B140" s="18" t="str">
        <f t="shared" si="9"/>
        <v>Lapis-lazuli</v>
      </c>
      <c r="C140" s="18" t="str">
        <f t="shared" si="10"/>
        <v>Pierre précieuse et semi-précieuse</v>
      </c>
      <c r="D140" s="10" t="s">
        <v>199</v>
      </c>
      <c r="E140" s="1" t="s">
        <v>115</v>
      </c>
      <c r="F140" s="2" t="s">
        <v>125</v>
      </c>
      <c r="K140" s="1" t="s">
        <v>132</v>
      </c>
      <c r="M140" s="2" t="s">
        <v>201</v>
      </c>
    </row>
    <row r="141" spans="1:14" x14ac:dyDescent="0.25">
      <c r="A141" s="18" t="str">
        <f t="shared" si="8"/>
        <v>vocab:concept_131</v>
      </c>
      <c r="B141" s="18" t="str">
        <f t="shared" si="9"/>
        <v>Rubis</v>
      </c>
      <c r="C141" s="18" t="str">
        <f t="shared" si="10"/>
        <v>Pierre précieuse et semi-précieuse</v>
      </c>
      <c r="D141" s="10" t="s">
        <v>199</v>
      </c>
      <c r="E141" s="1" t="s">
        <v>115</v>
      </c>
      <c r="F141" s="2" t="s">
        <v>126</v>
      </c>
      <c r="M141" s="1" t="s">
        <v>225</v>
      </c>
    </row>
    <row r="142" spans="1:14" x14ac:dyDescent="0.25">
      <c r="A142" s="18" t="str">
        <f t="shared" si="8"/>
        <v>vocab:concept_132</v>
      </c>
      <c r="B142" s="18" t="str">
        <f t="shared" si="9"/>
        <v>Saphir</v>
      </c>
      <c r="C142" s="18" t="str">
        <f t="shared" si="10"/>
        <v>Pierre précieuse et semi-précieuse</v>
      </c>
      <c r="D142" s="10" t="s">
        <v>199</v>
      </c>
      <c r="E142" s="1" t="s">
        <v>115</v>
      </c>
      <c r="F142" s="2" t="s">
        <v>127</v>
      </c>
      <c r="M142" s="1" t="s">
        <v>225</v>
      </c>
    </row>
    <row r="143" spans="1:14" x14ac:dyDescent="0.25">
      <c r="A143" s="18" t="str">
        <f t="shared" si="8"/>
        <v>vocab:concept_133</v>
      </c>
      <c r="B143" s="18" t="str">
        <f t="shared" si="9"/>
        <v>Sardoine</v>
      </c>
      <c r="C143" s="18" t="str">
        <f t="shared" si="10"/>
        <v>Pierre précieuse et semi-précieuse</v>
      </c>
      <c r="D143" s="10" t="s">
        <v>199</v>
      </c>
      <c r="E143" s="1" t="s">
        <v>115</v>
      </c>
      <c r="F143" s="2" t="s">
        <v>128</v>
      </c>
      <c r="M143" s="1" t="s">
        <v>225</v>
      </c>
    </row>
    <row r="144" spans="1:14" x14ac:dyDescent="0.25">
      <c r="A144" s="18" t="str">
        <f t="shared" si="8"/>
        <v>vocab:concept_134</v>
      </c>
      <c r="B144" s="18" t="str">
        <f t="shared" si="9"/>
        <v>Topaze</v>
      </c>
      <c r="C144" s="18" t="str">
        <f t="shared" si="10"/>
        <v>Pierre précieuse et semi-précieuse</v>
      </c>
      <c r="D144" s="10" t="s">
        <v>199</v>
      </c>
      <c r="E144" s="1" t="s">
        <v>115</v>
      </c>
      <c r="F144" s="2" t="s">
        <v>129</v>
      </c>
      <c r="M144" s="1" t="s">
        <v>225</v>
      </c>
    </row>
    <row r="145" spans="1:15" x14ac:dyDescent="0.25">
      <c r="A145" s="18" t="str">
        <f t="shared" si="8"/>
        <v>vocab:concept_135</v>
      </c>
      <c r="B145" s="18" t="str">
        <f t="shared" si="9"/>
        <v>Turquoise</v>
      </c>
      <c r="C145" s="18" t="str">
        <f t="shared" si="10"/>
        <v>Pierre précieuse et semi-précieuse</v>
      </c>
      <c r="D145" s="10" t="s">
        <v>199</v>
      </c>
      <c r="E145" s="1" t="s">
        <v>115</v>
      </c>
      <c r="F145" s="2" t="s">
        <v>130</v>
      </c>
      <c r="M145" s="1" t="s">
        <v>225</v>
      </c>
    </row>
    <row r="146" spans="1:15" x14ac:dyDescent="0.25">
      <c r="A146" s="18" t="str">
        <f t="shared" si="8"/>
        <v>vocab:concept_136</v>
      </c>
      <c r="B146" s="18" t="str">
        <f t="shared" si="9"/>
        <v>Stuc</v>
      </c>
      <c r="C146" s="18" t="str">
        <f t="shared" si="10"/>
        <v>Matériau d'origine minérale</v>
      </c>
      <c r="D146" s="10" t="s">
        <v>199</v>
      </c>
      <c r="E146" s="1" t="s">
        <v>113</v>
      </c>
      <c r="L146" s="1" t="s">
        <v>112</v>
      </c>
      <c r="M146" s="1" t="s">
        <v>225</v>
      </c>
      <c r="N146" s="1"/>
    </row>
    <row r="147" spans="1:15" x14ac:dyDescent="0.25">
      <c r="A147" s="18" t="str">
        <f t="shared" si="8"/>
        <v>vocab:concept_137</v>
      </c>
      <c r="B147" s="18" t="str">
        <f t="shared" si="9"/>
        <v>Terre</v>
      </c>
      <c r="C147" s="18" t="str">
        <f t="shared" si="10"/>
        <v>Matériau d'origine minérale</v>
      </c>
      <c r="D147" s="10" t="s">
        <v>199</v>
      </c>
      <c r="E147" s="1" t="s">
        <v>142</v>
      </c>
      <c r="M147" s="1" t="s">
        <v>201</v>
      </c>
      <c r="N147" s="1"/>
    </row>
    <row r="148" spans="1:15" x14ac:dyDescent="0.25">
      <c r="A148" s="18" t="str">
        <f t="shared" si="8"/>
        <v>vocab:concept_138</v>
      </c>
      <c r="B148" s="18" t="str">
        <f t="shared" si="9"/>
        <v>Terre crue</v>
      </c>
      <c r="C148" s="18" t="str">
        <f t="shared" si="10"/>
        <v>Terre</v>
      </c>
      <c r="D148" s="10" t="s">
        <v>199</v>
      </c>
      <c r="E148" s="1" t="s">
        <v>142</v>
      </c>
      <c r="F148" s="1" t="s">
        <v>143</v>
      </c>
      <c r="M148" s="1" t="s">
        <v>202</v>
      </c>
    </row>
    <row r="149" spans="1:15" x14ac:dyDescent="0.25">
      <c r="A149" s="18" t="str">
        <f t="shared" si="8"/>
        <v>vocab:concept_139</v>
      </c>
      <c r="B149" s="18" t="str">
        <f t="shared" si="9"/>
        <v>Terre cuite</v>
      </c>
      <c r="C149" s="18" t="str">
        <f t="shared" si="10"/>
        <v>Terre</v>
      </c>
      <c r="D149" s="10" t="s">
        <v>199</v>
      </c>
      <c r="E149" s="1" t="s">
        <v>142</v>
      </c>
      <c r="F149" s="1" t="s">
        <v>144</v>
      </c>
      <c r="K149" s="1" t="s">
        <v>147</v>
      </c>
      <c r="M149" s="1" t="s">
        <v>225</v>
      </c>
    </row>
    <row r="150" spans="1:15" x14ac:dyDescent="0.25">
      <c r="A150" s="18" t="str">
        <f t="shared" si="8"/>
        <v>vocab:concept_140</v>
      </c>
      <c r="B150" s="18" t="str">
        <f t="shared" si="9"/>
        <v>Céramique</v>
      </c>
      <c r="C150" s="18" t="str">
        <f t="shared" si="10"/>
        <v>Terre cuite</v>
      </c>
      <c r="D150" s="10" t="s">
        <v>199</v>
      </c>
      <c r="E150" s="1" t="s">
        <v>142</v>
      </c>
      <c r="F150" s="1" t="s">
        <v>144</v>
      </c>
      <c r="G150" s="3" t="s">
        <v>145</v>
      </c>
      <c r="K150" s="3" t="s">
        <v>146</v>
      </c>
      <c r="M150" s="1" t="s">
        <v>225</v>
      </c>
    </row>
    <row r="151" spans="1:15" x14ac:dyDescent="0.25">
      <c r="A151" s="18" t="str">
        <f t="shared" si="8"/>
        <v>vocab:concept_141</v>
      </c>
      <c r="B151" s="18" t="str">
        <f t="shared" si="9"/>
        <v>Faïence</v>
      </c>
      <c r="C151" s="18" t="str">
        <f t="shared" si="10"/>
        <v>Céramique</v>
      </c>
      <c r="D151" s="10" t="s">
        <v>199</v>
      </c>
      <c r="E151" s="1" t="s">
        <v>142</v>
      </c>
      <c r="F151" s="1" t="s">
        <v>144</v>
      </c>
      <c r="G151" s="3" t="s">
        <v>145</v>
      </c>
      <c r="H151" s="1" t="s">
        <v>148</v>
      </c>
      <c r="M151" s="1" t="s">
        <v>225</v>
      </c>
    </row>
    <row r="152" spans="1:15" x14ac:dyDescent="0.25">
      <c r="A152" s="18" t="str">
        <f t="shared" si="8"/>
        <v>vocab:concept_142</v>
      </c>
      <c r="B152" s="18" t="str">
        <f t="shared" si="9"/>
        <v>Faïence fine</v>
      </c>
      <c r="C152" s="18" t="str">
        <f t="shared" si="10"/>
        <v>Faïence</v>
      </c>
      <c r="D152" s="10" t="s">
        <v>199</v>
      </c>
      <c r="E152" s="1" t="s">
        <v>142</v>
      </c>
      <c r="F152" s="1" t="s">
        <v>144</v>
      </c>
      <c r="G152" s="3" t="s">
        <v>145</v>
      </c>
      <c r="H152" s="3" t="s">
        <v>148</v>
      </c>
      <c r="I152" s="1" t="s">
        <v>151</v>
      </c>
      <c r="M152" s="1" t="s">
        <v>225</v>
      </c>
    </row>
    <row r="153" spans="1:15" x14ac:dyDescent="0.25">
      <c r="A153" s="18" t="str">
        <f t="shared" si="8"/>
        <v>vocab:concept_143</v>
      </c>
      <c r="B153" s="18" t="str">
        <f t="shared" si="9"/>
        <v>Grès (céramique)</v>
      </c>
      <c r="C153" s="18" t="str">
        <f t="shared" si="10"/>
        <v>Céramique</v>
      </c>
      <c r="D153" s="10" t="s">
        <v>199</v>
      </c>
      <c r="E153" s="1" t="s">
        <v>142</v>
      </c>
      <c r="F153" s="1" t="s">
        <v>144</v>
      </c>
      <c r="G153" s="3" t="s">
        <v>145</v>
      </c>
      <c r="H153" s="3" t="s">
        <v>150</v>
      </c>
      <c r="M153" s="1" t="s">
        <v>225</v>
      </c>
    </row>
    <row r="154" spans="1:15" x14ac:dyDescent="0.25">
      <c r="A154" s="18" t="str">
        <f t="shared" si="8"/>
        <v>vocab:concept_144</v>
      </c>
      <c r="B154" s="18" t="str">
        <f t="shared" si="9"/>
        <v>Porcelaine</v>
      </c>
      <c r="C154" s="18" t="str">
        <f t="shared" si="10"/>
        <v>Céramique</v>
      </c>
      <c r="D154" s="10" t="s">
        <v>199</v>
      </c>
      <c r="E154" s="1" t="s">
        <v>142</v>
      </c>
      <c r="F154" s="1" t="s">
        <v>144</v>
      </c>
      <c r="G154" s="3" t="s">
        <v>145</v>
      </c>
      <c r="H154" s="3" t="s">
        <v>149</v>
      </c>
      <c r="M154" s="1" t="s">
        <v>225</v>
      </c>
    </row>
    <row r="155" spans="1:15" ht="15" customHeight="1" x14ac:dyDescent="0.25">
      <c r="A155" s="18" t="str">
        <f t="shared" si="8"/>
        <v>vocab:concept_145</v>
      </c>
      <c r="B155" s="18" t="str">
        <f t="shared" si="9"/>
        <v>Biscuit de porcelaine</v>
      </c>
      <c r="C155" s="18" t="str">
        <f t="shared" si="10"/>
        <v>Porcelaine</v>
      </c>
      <c r="D155" s="10" t="s">
        <v>199</v>
      </c>
      <c r="E155" s="1" t="s">
        <v>142</v>
      </c>
      <c r="F155" s="1" t="s">
        <v>144</v>
      </c>
      <c r="G155" s="3" t="s">
        <v>145</v>
      </c>
      <c r="H155" s="3" t="s">
        <v>149</v>
      </c>
      <c r="I155" s="3" t="s">
        <v>154</v>
      </c>
      <c r="J155" s="3"/>
      <c r="K155" s="3"/>
      <c r="M155" s="1" t="s">
        <v>225</v>
      </c>
      <c r="O155" s="5"/>
    </row>
    <row r="156" spans="1:15" x14ac:dyDescent="0.25">
      <c r="A156" s="18" t="str">
        <f t="shared" si="8"/>
        <v>vocab:concept_146</v>
      </c>
      <c r="B156" s="18" t="str">
        <f t="shared" si="9"/>
        <v>Biscuit de porcelaine dure</v>
      </c>
      <c r="C156" s="18" t="str">
        <f t="shared" si="10"/>
        <v>Biscuit de porcelaine</v>
      </c>
      <c r="D156" s="10" t="s">
        <v>199</v>
      </c>
      <c r="E156" s="1" t="s">
        <v>142</v>
      </c>
      <c r="F156" s="1" t="s">
        <v>144</v>
      </c>
      <c r="G156" s="3" t="s">
        <v>145</v>
      </c>
      <c r="H156" s="3" t="s">
        <v>149</v>
      </c>
      <c r="I156" s="3" t="s">
        <v>154</v>
      </c>
      <c r="J156" s="3" t="s">
        <v>152</v>
      </c>
      <c r="K156" s="3"/>
      <c r="M156" s="1" t="s">
        <v>225</v>
      </c>
      <c r="O156" s="5"/>
    </row>
    <row r="157" spans="1:15" x14ac:dyDescent="0.25">
      <c r="A157" s="18" t="str">
        <f t="shared" si="8"/>
        <v>vocab:concept_147</v>
      </c>
      <c r="B157" s="18" t="str">
        <f t="shared" si="9"/>
        <v>Biscuit de porcelaine tendre</v>
      </c>
      <c r="C157" s="18" t="str">
        <f t="shared" si="10"/>
        <v>Biscuit de porcelaine</v>
      </c>
      <c r="D157" s="10" t="s">
        <v>199</v>
      </c>
      <c r="E157" s="1" t="s">
        <v>142</v>
      </c>
      <c r="F157" s="1" t="s">
        <v>144</v>
      </c>
      <c r="G157" s="3" t="s">
        <v>145</v>
      </c>
      <c r="H157" s="3" t="s">
        <v>149</v>
      </c>
      <c r="I157" s="3" t="s">
        <v>154</v>
      </c>
      <c r="J157" s="3" t="s">
        <v>153</v>
      </c>
      <c r="K157" s="3"/>
      <c r="M157" s="1" t="s">
        <v>225</v>
      </c>
      <c r="O157" s="5"/>
    </row>
    <row r="158" spans="1:15" x14ac:dyDescent="0.25">
      <c r="A158" s="18" t="str">
        <f t="shared" si="8"/>
        <v>vocab:concept_148</v>
      </c>
      <c r="B158" s="18" t="str">
        <f t="shared" si="9"/>
        <v>Verre</v>
      </c>
      <c r="C158" s="18" t="str">
        <f t="shared" si="10"/>
        <v>Matériau d'origine minérale</v>
      </c>
      <c r="D158" s="10" t="s">
        <v>199</v>
      </c>
      <c r="E158" s="3" t="s">
        <v>155</v>
      </c>
      <c r="G158" s="3"/>
      <c r="H158" s="3"/>
      <c r="I158" s="3"/>
      <c r="J158" s="3"/>
      <c r="K158" s="3"/>
      <c r="M158" s="1" t="s">
        <v>225</v>
      </c>
      <c r="O158" s="5"/>
    </row>
    <row r="159" spans="1:15" x14ac:dyDescent="0.25">
      <c r="A159" s="18" t="str">
        <f t="shared" si="8"/>
        <v>vocab:concept_149</v>
      </c>
      <c r="B159" s="18" t="str">
        <f t="shared" si="9"/>
        <v>Cristal</v>
      </c>
      <c r="C159" s="18" t="str">
        <f t="shared" si="10"/>
        <v>Verre</v>
      </c>
      <c r="D159" s="10" t="s">
        <v>199</v>
      </c>
      <c r="E159" s="3" t="s">
        <v>155</v>
      </c>
      <c r="F159" s="3" t="s">
        <v>156</v>
      </c>
      <c r="G159" s="3"/>
      <c r="H159" s="3"/>
      <c r="I159" s="3"/>
      <c r="J159" s="3"/>
      <c r="K159" s="3"/>
      <c r="M159" s="1" t="s">
        <v>225</v>
      </c>
      <c r="O159" s="5"/>
    </row>
    <row r="160" spans="1:15" ht="315" x14ac:dyDescent="0.25">
      <c r="A160" s="18" t="str">
        <f t="shared" si="8"/>
        <v>vocab:concept_150</v>
      </c>
      <c r="B160" s="18" t="str">
        <f t="shared" si="9"/>
        <v>Cristal de Montcenis</v>
      </c>
      <c r="C160" s="18" t="str">
        <f t="shared" si="10"/>
        <v>Cristal</v>
      </c>
      <c r="D160" s="10" t="s">
        <v>199</v>
      </c>
      <c r="E160" s="3" t="s">
        <v>155</v>
      </c>
      <c r="F160" s="3" t="s">
        <v>156</v>
      </c>
      <c r="G160" s="3" t="s">
        <v>158</v>
      </c>
      <c r="K160" s="1" t="s">
        <v>157</v>
      </c>
      <c r="M160" s="1" t="s">
        <v>225</v>
      </c>
      <c r="N160" s="3" t="s">
        <v>159</v>
      </c>
    </row>
    <row r="161" spans="1:15" x14ac:dyDescent="0.25">
      <c r="A161" s="18" t="str">
        <f t="shared" si="8"/>
        <v>vocab:concept_151</v>
      </c>
      <c r="B161" s="18" t="str">
        <f t="shared" si="9"/>
        <v>Strass</v>
      </c>
      <c r="C161" s="18" t="str">
        <f t="shared" si="10"/>
        <v>Verre</v>
      </c>
      <c r="D161" s="10" t="s">
        <v>199</v>
      </c>
      <c r="E161" s="3" t="s">
        <v>155</v>
      </c>
      <c r="F161" s="3" t="s">
        <v>173</v>
      </c>
      <c r="G161" s="3"/>
      <c r="M161" s="1" t="s">
        <v>225</v>
      </c>
      <c r="N161" s="3"/>
    </row>
    <row r="162" spans="1:15" x14ac:dyDescent="0.25">
      <c r="A162" s="18" t="str">
        <f t="shared" si="8"/>
        <v>vocab:concept_152</v>
      </c>
      <c r="B162" s="18" t="str">
        <f t="shared" si="9"/>
        <v>Matériau d'origine animale</v>
      </c>
      <c r="C162" s="18" t="str">
        <f t="shared" si="10"/>
        <v/>
      </c>
      <c r="D162" s="1" t="s">
        <v>200</v>
      </c>
      <c r="E162" s="3"/>
      <c r="F162" s="3"/>
      <c r="G162" s="3"/>
      <c r="M162" s="1" t="s">
        <v>225</v>
      </c>
      <c r="N162" s="3"/>
    </row>
    <row r="163" spans="1:15" x14ac:dyDescent="0.25">
      <c r="A163" s="18" t="str">
        <f t="shared" si="8"/>
        <v>vocab:concept_153</v>
      </c>
      <c r="B163" s="18" t="str">
        <f t="shared" si="9"/>
        <v>Cheveux</v>
      </c>
      <c r="C163" s="18" t="str">
        <f t="shared" si="10"/>
        <v>Matériau d'origine animale</v>
      </c>
      <c r="D163" s="1" t="s">
        <v>200</v>
      </c>
      <c r="E163" s="3" t="s">
        <v>160</v>
      </c>
      <c r="M163" s="1" t="s">
        <v>225</v>
      </c>
    </row>
    <row r="164" spans="1:15" x14ac:dyDescent="0.25">
      <c r="A164" s="18" t="str">
        <f t="shared" si="8"/>
        <v>vocab:concept_154</v>
      </c>
      <c r="B164" s="18" t="str">
        <f t="shared" si="9"/>
        <v>Cire</v>
      </c>
      <c r="C164" s="18" t="str">
        <f t="shared" si="10"/>
        <v>Matériau d'origine animale</v>
      </c>
      <c r="D164" s="1" t="s">
        <v>200</v>
      </c>
      <c r="E164" s="3" t="s">
        <v>161</v>
      </c>
      <c r="M164" s="1" t="s">
        <v>225</v>
      </c>
    </row>
    <row r="165" spans="1:15" x14ac:dyDescent="0.25">
      <c r="A165" s="18" t="str">
        <f t="shared" si="8"/>
        <v>vocab:concept_155</v>
      </c>
      <c r="B165" s="18" t="str">
        <f t="shared" si="9"/>
        <v>Coquillage</v>
      </c>
      <c r="C165" s="18" t="str">
        <f t="shared" si="10"/>
        <v>Matériau d'origine animale</v>
      </c>
      <c r="D165" s="1" t="s">
        <v>200</v>
      </c>
      <c r="E165" s="3" t="s">
        <v>162</v>
      </c>
      <c r="M165" s="1" t="s">
        <v>225</v>
      </c>
    </row>
    <row r="166" spans="1:15" x14ac:dyDescent="0.25">
      <c r="A166" s="18" t="str">
        <f t="shared" si="8"/>
        <v>vocab:concept_156</v>
      </c>
      <c r="B166" s="18" t="str">
        <f t="shared" si="9"/>
        <v>Nacre</v>
      </c>
      <c r="C166" s="18" t="str">
        <f t="shared" si="10"/>
        <v>Coquillage</v>
      </c>
      <c r="D166" s="1" t="s">
        <v>200</v>
      </c>
      <c r="E166" s="3" t="s">
        <v>162</v>
      </c>
      <c r="F166" s="3" t="s">
        <v>177</v>
      </c>
      <c r="M166" s="1" t="s">
        <v>225</v>
      </c>
    </row>
    <row r="167" spans="1:15" x14ac:dyDescent="0.25">
      <c r="A167" s="18" t="str">
        <f t="shared" si="8"/>
        <v>vocab:concept_157</v>
      </c>
      <c r="B167" s="18" t="str">
        <f t="shared" si="9"/>
        <v>Corail</v>
      </c>
      <c r="C167" s="18" t="str">
        <f t="shared" si="10"/>
        <v>Matériau d'origine animale</v>
      </c>
      <c r="D167" s="1" t="s">
        <v>200</v>
      </c>
      <c r="E167" s="3" t="s">
        <v>163</v>
      </c>
      <c r="F167" s="3"/>
      <c r="M167" s="1" t="s">
        <v>225</v>
      </c>
    </row>
    <row r="168" spans="1:15" x14ac:dyDescent="0.25">
      <c r="A168" s="18" t="str">
        <f t="shared" si="8"/>
        <v>vocab:concept_158</v>
      </c>
      <c r="B168" s="18" t="str">
        <f t="shared" si="9"/>
        <v>Corne</v>
      </c>
      <c r="C168" s="18" t="str">
        <f t="shared" si="10"/>
        <v>Matériau d'origine animale</v>
      </c>
      <c r="D168" s="1" t="s">
        <v>200</v>
      </c>
      <c r="E168" s="3" t="s">
        <v>164</v>
      </c>
      <c r="F168" s="3"/>
      <c r="M168" s="1" t="s">
        <v>225</v>
      </c>
    </row>
    <row r="169" spans="1:15" x14ac:dyDescent="0.25">
      <c r="A169" s="18" t="str">
        <f t="shared" si="8"/>
        <v>vocab:concept_159</v>
      </c>
      <c r="B169" s="18" t="str">
        <f t="shared" si="9"/>
        <v>Fanon de baleine</v>
      </c>
      <c r="C169" s="18" t="str">
        <f t="shared" si="10"/>
        <v>Corne</v>
      </c>
      <c r="D169" s="1" t="s">
        <v>200</v>
      </c>
      <c r="E169" s="3" t="s">
        <v>164</v>
      </c>
      <c r="F169" s="8" t="s">
        <v>207</v>
      </c>
      <c r="M169" s="1" t="s">
        <v>201</v>
      </c>
      <c r="O169" s="5"/>
    </row>
    <row r="170" spans="1:15" x14ac:dyDescent="0.25">
      <c r="A170" s="18" t="str">
        <f t="shared" si="8"/>
        <v>vocab:concept_160</v>
      </c>
      <c r="B170" s="18" t="str">
        <f t="shared" si="9"/>
        <v>Crin</v>
      </c>
      <c r="C170" s="18" t="str">
        <f t="shared" si="10"/>
        <v>Matériau d'origine animale</v>
      </c>
      <c r="D170" s="1" t="s">
        <v>200</v>
      </c>
      <c r="E170" s="3" t="s">
        <v>165</v>
      </c>
      <c r="F170" s="3"/>
      <c r="M170" s="1" t="s">
        <v>225</v>
      </c>
    </row>
    <row r="171" spans="1:15" x14ac:dyDescent="0.25">
      <c r="A171" s="18" t="str">
        <f t="shared" si="8"/>
        <v>vocab:concept_161</v>
      </c>
      <c r="B171" s="18" t="str">
        <f t="shared" si="9"/>
        <v>Cuir</v>
      </c>
      <c r="C171" s="18" t="str">
        <f t="shared" si="10"/>
        <v>Matériau d'origine animale</v>
      </c>
      <c r="D171" s="1" t="s">
        <v>200</v>
      </c>
      <c r="E171" s="3" t="s">
        <v>166</v>
      </c>
      <c r="F171" s="3"/>
      <c r="K171" s="1" t="s">
        <v>174</v>
      </c>
      <c r="M171" s="1" t="s">
        <v>225</v>
      </c>
    </row>
    <row r="172" spans="1:15" ht="30" x14ac:dyDescent="0.25">
      <c r="A172" s="18" t="str">
        <f t="shared" si="8"/>
        <v>vocab:concept_162</v>
      </c>
      <c r="B172" s="18" t="str">
        <f t="shared" si="9"/>
        <v>Maroquin</v>
      </c>
      <c r="C172" s="18" t="str">
        <f t="shared" si="10"/>
        <v>Cuir</v>
      </c>
      <c r="D172" s="1" t="s">
        <v>200</v>
      </c>
      <c r="E172" s="3" t="s">
        <v>166</v>
      </c>
      <c r="F172" s="3" t="s">
        <v>178</v>
      </c>
      <c r="M172" s="1" t="s">
        <v>225</v>
      </c>
      <c r="N172" s="3" t="s">
        <v>182</v>
      </c>
    </row>
    <row r="173" spans="1:15" x14ac:dyDescent="0.25">
      <c r="A173" s="18" t="str">
        <f t="shared" si="8"/>
        <v>vocab:concept_163</v>
      </c>
      <c r="B173" s="18" t="str">
        <f t="shared" si="9"/>
        <v>Parchemin</v>
      </c>
      <c r="C173" s="18" t="str">
        <f t="shared" si="10"/>
        <v>Cuir</v>
      </c>
      <c r="D173" s="1" t="s">
        <v>200</v>
      </c>
      <c r="E173" s="3" t="s">
        <v>166</v>
      </c>
      <c r="F173" s="3" t="s">
        <v>179</v>
      </c>
      <c r="M173" s="1" t="s">
        <v>225</v>
      </c>
    </row>
    <row r="174" spans="1:15" x14ac:dyDescent="0.25">
      <c r="A174" s="18" t="str">
        <f t="shared" si="8"/>
        <v>vocab:concept_164</v>
      </c>
      <c r="B174" s="18" t="str">
        <f t="shared" si="9"/>
        <v>Vélin</v>
      </c>
      <c r="C174" s="18" t="str">
        <f t="shared" si="10"/>
        <v>Cuir</v>
      </c>
      <c r="D174" s="1" t="s">
        <v>200</v>
      </c>
      <c r="E174" s="3" t="s">
        <v>166</v>
      </c>
      <c r="F174" s="3" t="s">
        <v>180</v>
      </c>
      <c r="M174" s="1" t="s">
        <v>225</v>
      </c>
    </row>
    <row r="175" spans="1:15" x14ac:dyDescent="0.25">
      <c r="A175" s="18" t="str">
        <f t="shared" si="8"/>
        <v>vocab:concept_165</v>
      </c>
      <c r="B175" s="18" t="str">
        <f t="shared" si="9"/>
        <v>Ecaille</v>
      </c>
      <c r="C175" s="18" t="str">
        <f t="shared" si="10"/>
        <v>Matériau d'origine animale</v>
      </c>
      <c r="D175" s="1" t="s">
        <v>200</v>
      </c>
      <c r="E175" s="3" t="s">
        <v>167</v>
      </c>
      <c r="F175" s="3"/>
      <c r="M175" s="1" t="s">
        <v>225</v>
      </c>
    </row>
    <row r="176" spans="1:15" ht="30" x14ac:dyDescent="0.25">
      <c r="A176" s="18" t="str">
        <f t="shared" si="8"/>
        <v>vocab:concept_166</v>
      </c>
      <c r="B176" s="18" t="str">
        <f t="shared" si="9"/>
        <v>Ivoire (dent)</v>
      </c>
      <c r="C176" s="18" t="str">
        <f t="shared" si="10"/>
        <v>Matériau d'origine animale</v>
      </c>
      <c r="D176" s="1" t="s">
        <v>200</v>
      </c>
      <c r="E176" s="3" t="s">
        <v>175</v>
      </c>
      <c r="F176" s="3"/>
      <c r="M176" s="1" t="s">
        <v>225</v>
      </c>
      <c r="O176" s="5" t="s">
        <v>176</v>
      </c>
    </row>
    <row r="177" spans="1:15" x14ac:dyDescent="0.25">
      <c r="A177" s="18" t="str">
        <f t="shared" si="8"/>
        <v>vocab:concept_167</v>
      </c>
      <c r="B177" s="18" t="str">
        <f t="shared" si="9"/>
        <v>Laine</v>
      </c>
      <c r="C177" s="18" t="str">
        <f t="shared" si="10"/>
        <v>Matériau d'origine animale</v>
      </c>
      <c r="D177" s="1" t="s">
        <v>200</v>
      </c>
      <c r="E177" s="3" t="s">
        <v>168</v>
      </c>
      <c r="F177" s="3"/>
      <c r="M177" s="1" t="s">
        <v>225</v>
      </c>
      <c r="O177" s="5"/>
    </row>
    <row r="178" spans="1:15" x14ac:dyDescent="0.25">
      <c r="A178" s="18" t="str">
        <f t="shared" si="8"/>
        <v>vocab:concept_168</v>
      </c>
      <c r="B178" s="18" t="str">
        <f t="shared" si="9"/>
        <v>Cachemire</v>
      </c>
      <c r="C178" s="18" t="str">
        <f t="shared" si="10"/>
        <v>Laine</v>
      </c>
      <c r="D178" s="1" t="s">
        <v>200</v>
      </c>
      <c r="E178" s="3" t="s">
        <v>168</v>
      </c>
      <c r="F178" s="3" t="s">
        <v>181</v>
      </c>
      <c r="M178" s="1" t="s">
        <v>225</v>
      </c>
    </row>
    <row r="179" spans="1:15" x14ac:dyDescent="0.25">
      <c r="A179" s="18" t="str">
        <f t="shared" si="8"/>
        <v>vocab:concept_169</v>
      </c>
      <c r="B179" s="18" t="str">
        <f t="shared" si="9"/>
        <v>Lin</v>
      </c>
      <c r="C179" s="18" t="str">
        <f t="shared" si="10"/>
        <v>Matériau d'origine animale</v>
      </c>
      <c r="D179" s="1" t="s">
        <v>200</v>
      </c>
      <c r="E179" s="3" t="s">
        <v>169</v>
      </c>
      <c r="F179" s="3"/>
      <c r="M179" s="1" t="s">
        <v>225</v>
      </c>
    </row>
    <row r="180" spans="1:15" x14ac:dyDescent="0.25">
      <c r="A180" s="18" t="str">
        <f t="shared" si="8"/>
        <v>vocab:concept_170</v>
      </c>
      <c r="B180" s="18" t="str">
        <f t="shared" si="9"/>
        <v>Os</v>
      </c>
      <c r="C180" s="18" t="str">
        <f t="shared" si="10"/>
        <v>Matériau d'origine animale</v>
      </c>
      <c r="D180" s="1" t="s">
        <v>200</v>
      </c>
      <c r="E180" s="3" t="s">
        <v>170</v>
      </c>
      <c r="F180" s="3"/>
      <c r="M180" s="1" t="s">
        <v>225</v>
      </c>
    </row>
    <row r="181" spans="1:15" x14ac:dyDescent="0.25">
      <c r="A181" s="18" t="str">
        <f t="shared" si="8"/>
        <v>vocab:concept_171</v>
      </c>
      <c r="B181" s="18" t="str">
        <f t="shared" si="9"/>
        <v>Os de baleine</v>
      </c>
      <c r="C181" s="18" t="str">
        <f t="shared" si="10"/>
        <v>Os</v>
      </c>
      <c r="D181" s="1" t="s">
        <v>200</v>
      </c>
      <c r="E181" s="3" t="s">
        <v>170</v>
      </c>
      <c r="F181" s="3" t="s">
        <v>206</v>
      </c>
      <c r="M181" s="1" t="s">
        <v>202</v>
      </c>
      <c r="O181" s="5"/>
    </row>
    <row r="182" spans="1:15" x14ac:dyDescent="0.25">
      <c r="A182" s="18" t="str">
        <f t="shared" si="8"/>
        <v>vocab:concept_172</v>
      </c>
      <c r="B182" s="18" t="str">
        <f t="shared" si="9"/>
        <v>Plume</v>
      </c>
      <c r="C182" s="18" t="str">
        <f t="shared" si="10"/>
        <v>Matériau d'origine animale</v>
      </c>
      <c r="D182" s="1" t="s">
        <v>200</v>
      </c>
      <c r="E182" s="3" t="s">
        <v>171</v>
      </c>
      <c r="F182" s="3"/>
      <c r="M182" s="1" t="s">
        <v>225</v>
      </c>
    </row>
    <row r="183" spans="1:15" x14ac:dyDescent="0.25">
      <c r="A183" s="18" t="str">
        <f t="shared" si="8"/>
        <v>vocab:concept_173</v>
      </c>
      <c r="B183" s="18" t="str">
        <f t="shared" si="9"/>
        <v>Sépia</v>
      </c>
      <c r="C183" s="18" t="str">
        <f t="shared" si="10"/>
        <v>Matériau d'origine animale</v>
      </c>
      <c r="D183" s="1" t="s">
        <v>200</v>
      </c>
      <c r="E183" s="3" t="s">
        <v>172</v>
      </c>
      <c r="F183" s="3"/>
      <c r="M183" s="1" t="s">
        <v>225</v>
      </c>
    </row>
    <row r="184" spans="1:15" x14ac:dyDescent="0.25">
      <c r="A184" s="18" t="str">
        <f t="shared" si="8"/>
        <v>vocab:concept_174</v>
      </c>
      <c r="B184" s="18" t="str">
        <f t="shared" si="9"/>
        <v xml:space="preserve">Soie </v>
      </c>
      <c r="C184" s="18" t="str">
        <f t="shared" si="10"/>
        <v>Matériau d'origine animale</v>
      </c>
      <c r="D184" s="1" t="s">
        <v>200</v>
      </c>
      <c r="E184" s="3" t="s">
        <v>183</v>
      </c>
      <c r="F184" s="3"/>
      <c r="M184" s="1" t="s">
        <v>225</v>
      </c>
    </row>
    <row r="185" spans="1:15" x14ac:dyDescent="0.25">
      <c r="A185" s="18" t="str">
        <f t="shared" si="8"/>
        <v>vocab:concept_175</v>
      </c>
      <c r="B185" s="18" t="str">
        <f t="shared" si="9"/>
        <v xml:space="preserve">Précisions matériaux </v>
      </c>
      <c r="C185" s="18" t="str">
        <f t="shared" si="10"/>
        <v/>
      </c>
      <c r="D185" s="1" t="s">
        <v>192</v>
      </c>
      <c r="E185" s="3"/>
      <c r="F185" s="3"/>
      <c r="M185" s="1" t="s">
        <v>201</v>
      </c>
    </row>
    <row r="186" spans="1:15" x14ac:dyDescent="0.25">
      <c r="A186" s="18" t="str">
        <f t="shared" si="8"/>
        <v>vocab:concept_176</v>
      </c>
      <c r="B186" s="18" t="str">
        <f t="shared" si="9"/>
        <v>Application et incrustation</v>
      </c>
      <c r="C186" s="18" t="str">
        <f t="shared" si="10"/>
        <v xml:space="preserve">Précisions matériaux </v>
      </c>
      <c r="D186" s="1" t="s">
        <v>192</v>
      </c>
      <c r="E186" s="3" t="s">
        <v>187</v>
      </c>
      <c r="F186" s="3"/>
      <c r="M186" s="3" t="s">
        <v>201</v>
      </c>
    </row>
    <row r="187" spans="1:15" x14ac:dyDescent="0.25">
      <c r="A187" s="18" t="str">
        <f t="shared" si="8"/>
        <v>vocab:concept_177</v>
      </c>
      <c r="B187" s="18" t="str">
        <f t="shared" si="9"/>
        <v>Biais</v>
      </c>
      <c r="C187" s="18" t="str">
        <f t="shared" si="10"/>
        <v>Application et incrustation</v>
      </c>
      <c r="D187" s="1" t="s">
        <v>192</v>
      </c>
      <c r="E187" s="3" t="s">
        <v>187</v>
      </c>
      <c r="F187" s="3" t="s">
        <v>184</v>
      </c>
      <c r="M187" s="1" t="s">
        <v>225</v>
      </c>
    </row>
    <row r="188" spans="1:15" x14ac:dyDescent="0.25">
      <c r="A188" s="18" t="str">
        <f t="shared" si="8"/>
        <v>vocab:concept_178</v>
      </c>
      <c r="B188" s="18" t="str">
        <f t="shared" si="9"/>
        <v>Cabochon</v>
      </c>
      <c r="C188" s="18" t="str">
        <f t="shared" si="10"/>
        <v>Application et incrustation</v>
      </c>
      <c r="D188" s="1" t="s">
        <v>192</v>
      </c>
      <c r="E188" s="3" t="s">
        <v>187</v>
      </c>
      <c r="F188" s="3" t="s">
        <v>193</v>
      </c>
      <c r="M188" s="1" t="s">
        <v>225</v>
      </c>
    </row>
    <row r="189" spans="1:15" x14ac:dyDescent="0.25">
      <c r="A189" s="18" t="str">
        <f t="shared" si="8"/>
        <v>vocab:concept_179</v>
      </c>
      <c r="B189" s="18" t="str">
        <f t="shared" si="9"/>
        <v>Cannetille</v>
      </c>
      <c r="C189" s="18" t="str">
        <f t="shared" si="10"/>
        <v>Application et incrustation</v>
      </c>
      <c r="D189" s="1" t="s">
        <v>192</v>
      </c>
      <c r="E189" s="3" t="s">
        <v>187</v>
      </c>
      <c r="F189" s="3" t="s">
        <v>188</v>
      </c>
      <c r="M189" s="1" t="s">
        <v>225</v>
      </c>
    </row>
    <row r="190" spans="1:15" x14ac:dyDescent="0.25">
      <c r="A190" s="18" t="str">
        <f t="shared" si="8"/>
        <v>vocab:concept_180</v>
      </c>
      <c r="B190" s="18" t="str">
        <f t="shared" si="9"/>
        <v>Frange</v>
      </c>
      <c r="C190" s="18" t="str">
        <f t="shared" si="10"/>
        <v>Application et incrustation</v>
      </c>
      <c r="D190" s="1" t="s">
        <v>192</v>
      </c>
      <c r="E190" s="3" t="s">
        <v>187</v>
      </c>
      <c r="F190" s="3" t="s">
        <v>185</v>
      </c>
      <c r="M190" s="1" t="s">
        <v>225</v>
      </c>
    </row>
    <row r="191" spans="1:15" x14ac:dyDescent="0.25">
      <c r="A191" s="18" t="str">
        <f t="shared" si="8"/>
        <v>vocab:concept_181</v>
      </c>
      <c r="B191" s="18" t="str">
        <f t="shared" si="9"/>
        <v>Galon</v>
      </c>
      <c r="C191" s="18" t="str">
        <f t="shared" si="10"/>
        <v>Application et incrustation</v>
      </c>
      <c r="D191" s="1" t="s">
        <v>192</v>
      </c>
      <c r="E191" s="3" t="s">
        <v>187</v>
      </c>
      <c r="F191" s="3" t="s">
        <v>186</v>
      </c>
      <c r="M191" s="1" t="s">
        <v>225</v>
      </c>
    </row>
    <row r="192" spans="1:15" x14ac:dyDescent="0.25">
      <c r="A192" s="18" t="str">
        <f t="shared" si="8"/>
        <v>vocab:concept_182</v>
      </c>
      <c r="B192" s="18" t="str">
        <f t="shared" si="9"/>
        <v>Paillette</v>
      </c>
      <c r="C192" s="18" t="str">
        <f t="shared" si="10"/>
        <v>Application et incrustation</v>
      </c>
      <c r="D192" s="1" t="s">
        <v>192</v>
      </c>
      <c r="E192" s="3" t="s">
        <v>187</v>
      </c>
      <c r="F192" s="3" t="s">
        <v>189</v>
      </c>
      <c r="M192" s="1" t="s">
        <v>225</v>
      </c>
    </row>
    <row r="193" spans="1:14" x14ac:dyDescent="0.25">
      <c r="A193" s="18" t="str">
        <f t="shared" si="8"/>
        <v>vocab:concept_183</v>
      </c>
      <c r="B193" s="18" t="str">
        <f t="shared" si="9"/>
        <v>Paillon</v>
      </c>
      <c r="C193" s="18" t="str">
        <f t="shared" si="10"/>
        <v>Paillette</v>
      </c>
      <c r="D193" s="1" t="s">
        <v>192</v>
      </c>
      <c r="E193" s="3" t="s">
        <v>187</v>
      </c>
      <c r="F193" s="3" t="s">
        <v>189</v>
      </c>
      <c r="G193" s="5" t="s">
        <v>190</v>
      </c>
      <c r="M193" s="1" t="s">
        <v>225</v>
      </c>
    </row>
    <row r="194" spans="1:14" x14ac:dyDescent="0.25">
      <c r="A194" s="18" t="str">
        <f t="shared" si="8"/>
        <v>vocab:concept_184</v>
      </c>
      <c r="B194" s="18" t="str">
        <f t="shared" si="9"/>
        <v>Ruban</v>
      </c>
      <c r="C194" s="18" t="str">
        <f t="shared" si="10"/>
        <v>Application et incrustation</v>
      </c>
      <c r="D194" s="1" t="s">
        <v>192</v>
      </c>
      <c r="E194" s="3" t="s">
        <v>187</v>
      </c>
      <c r="F194" s="3" t="s">
        <v>191</v>
      </c>
      <c r="M194" s="1" t="s">
        <v>225</v>
      </c>
    </row>
    <row r="195" spans="1:14" s="10" customFormat="1" x14ac:dyDescent="0.25">
      <c r="A195" s="17"/>
      <c r="B195" s="17"/>
      <c r="C195" s="17"/>
      <c r="G195" s="11"/>
      <c r="M195" s="1"/>
    </row>
    <row r="196" spans="1:14" x14ac:dyDescent="0.25">
      <c r="D196" s="10"/>
      <c r="E196" s="3"/>
    </row>
    <row r="197" spans="1:14" x14ac:dyDescent="0.25">
      <c r="D197" s="10"/>
      <c r="E197" s="3"/>
    </row>
    <row r="198" spans="1:14" x14ac:dyDescent="0.25">
      <c r="D198" s="10"/>
      <c r="E198" s="3"/>
    </row>
    <row r="199" spans="1:14" x14ac:dyDescent="0.25">
      <c r="D199" s="10"/>
      <c r="E199" s="3"/>
    </row>
    <row r="200" spans="1:14" x14ac:dyDescent="0.25">
      <c r="D200" s="10"/>
      <c r="E200" s="2"/>
    </row>
    <row r="201" spans="1:14" x14ac:dyDescent="0.25">
      <c r="D201" s="10"/>
      <c r="E201" s="3"/>
    </row>
    <row r="202" spans="1:14" x14ac:dyDescent="0.25">
      <c r="D202" s="10"/>
      <c r="E202" s="3"/>
    </row>
    <row r="203" spans="1:14" x14ac:dyDescent="0.25">
      <c r="D203" s="10"/>
      <c r="E203" s="3"/>
    </row>
    <row r="204" spans="1:14" x14ac:dyDescent="0.25">
      <c r="D204" s="10"/>
      <c r="E204" s="3"/>
      <c r="F204" s="3"/>
      <c r="N204" s="3"/>
    </row>
    <row r="205" spans="1:14" x14ac:dyDescent="0.25">
      <c r="D205" s="10"/>
      <c r="E205" s="3"/>
    </row>
    <row r="206" spans="1:14" x14ac:dyDescent="0.25">
      <c r="D206" s="10"/>
      <c r="E206" s="2"/>
    </row>
    <row r="207" spans="1:14" x14ac:dyDescent="0.25">
      <c r="D207" s="10"/>
      <c r="E207" s="2"/>
    </row>
    <row r="208" spans="1:14" x14ac:dyDescent="0.25">
      <c r="D208" s="10"/>
      <c r="E208" s="2"/>
    </row>
    <row r="209" spans="4:5" x14ac:dyDescent="0.25">
      <c r="D209" s="10"/>
      <c r="E209" s="3"/>
    </row>
    <row r="210" spans="4:5" x14ac:dyDescent="0.25">
      <c r="D210" s="10"/>
      <c r="E210" s="3"/>
    </row>
    <row r="211" spans="4:5" x14ac:dyDescent="0.25">
      <c r="D211" s="10"/>
      <c r="E211" s="3"/>
    </row>
    <row r="212" spans="4:5" x14ac:dyDescent="0.25">
      <c r="D212" s="10"/>
      <c r="E212" s="3"/>
    </row>
    <row r="213" spans="4:5" x14ac:dyDescent="0.25">
      <c r="D213" s="10"/>
      <c r="E213" s="3"/>
    </row>
    <row r="214" spans="4:5" x14ac:dyDescent="0.25">
      <c r="D214" s="10"/>
      <c r="E214" s="3"/>
    </row>
    <row r="215" spans="4:5" x14ac:dyDescent="0.25">
      <c r="D215" s="10"/>
      <c r="E215" s="3"/>
    </row>
    <row r="216" spans="4:5" x14ac:dyDescent="0.25">
      <c r="D216" s="10"/>
      <c r="E216" s="3"/>
    </row>
    <row r="217" spans="4:5" x14ac:dyDescent="0.25">
      <c r="D217" s="10"/>
      <c r="E217" s="3"/>
    </row>
    <row r="218" spans="4:5" x14ac:dyDescent="0.25">
      <c r="D218" s="10"/>
      <c r="E218" s="3"/>
    </row>
    <row r="219" spans="4:5" x14ac:dyDescent="0.25">
      <c r="D219" s="10"/>
      <c r="E219" s="3"/>
    </row>
    <row r="220" spans="4:5" x14ac:dyDescent="0.25">
      <c r="E220" s="3"/>
    </row>
    <row r="226" spans="5:15" x14ac:dyDescent="0.25">
      <c r="F226" s="10"/>
    </row>
    <row r="232" spans="5:15" x14ac:dyDescent="0.25">
      <c r="E232" s="3"/>
      <c r="O232" s="5"/>
    </row>
    <row r="233" spans="5:15" x14ac:dyDescent="0.25">
      <c r="E233" s="3"/>
    </row>
    <row r="234" spans="5:15" x14ac:dyDescent="0.25">
      <c r="E234" s="3"/>
      <c r="F234" s="3"/>
    </row>
    <row r="235" spans="5:15" x14ac:dyDescent="0.25">
      <c r="E235" s="3"/>
      <c r="F235" s="3"/>
    </row>
    <row r="236" spans="5:15" x14ac:dyDescent="0.25">
      <c r="E236" s="3"/>
      <c r="F236" s="3"/>
    </row>
    <row r="237" spans="5:15" x14ac:dyDescent="0.25">
      <c r="E237" s="3"/>
      <c r="F237" s="3"/>
    </row>
    <row r="238" spans="5:15" x14ac:dyDescent="0.25">
      <c r="E238" s="3"/>
      <c r="F238" s="3"/>
    </row>
    <row r="239" spans="5:15" x14ac:dyDescent="0.25">
      <c r="E239" s="3"/>
      <c r="F239" s="3"/>
    </row>
    <row r="240" spans="5:15" x14ac:dyDescent="0.25">
      <c r="E240" s="3"/>
      <c r="F240" s="3"/>
    </row>
    <row r="241" spans="5:14" x14ac:dyDescent="0.25">
      <c r="E241" s="3"/>
      <c r="N241" s="16"/>
    </row>
    <row r="242" spans="5:14" x14ac:dyDescent="0.25">
      <c r="E242" s="3"/>
      <c r="N242" s="16"/>
    </row>
    <row r="243" spans="5:14" x14ac:dyDescent="0.25">
      <c r="E243" s="3"/>
    </row>
    <row r="244" spans="5:14" x14ac:dyDescent="0.25">
      <c r="E244" s="3"/>
    </row>
    <row r="245" spans="5:14" x14ac:dyDescent="0.25">
      <c r="E245" s="3"/>
    </row>
    <row r="246" spans="5:14" x14ac:dyDescent="0.25">
      <c r="E246" s="3"/>
    </row>
    <row r="247" spans="5:14" x14ac:dyDescent="0.25">
      <c r="E247" s="3"/>
    </row>
    <row r="248" spans="5:14" x14ac:dyDescent="0.25">
      <c r="E248" s="3"/>
    </row>
    <row r="249" spans="5:14" x14ac:dyDescent="0.25">
      <c r="E249" s="3"/>
      <c r="F249" s="3"/>
    </row>
    <row r="250" spans="5:14" x14ac:dyDescent="0.25">
      <c r="E250" s="3"/>
      <c r="F250" s="3"/>
    </row>
    <row r="251" spans="5:14" x14ac:dyDescent="0.25">
      <c r="E251" s="3"/>
      <c r="F251" s="3"/>
    </row>
    <row r="252" spans="5:14" x14ac:dyDescent="0.25">
      <c r="E252" s="3"/>
      <c r="F252" s="3"/>
    </row>
    <row r="253" spans="5:14" x14ac:dyDescent="0.25">
      <c r="E253" s="3"/>
      <c r="F253" s="3"/>
    </row>
    <row r="254" spans="5:14" x14ac:dyDescent="0.25">
      <c r="E254" s="3"/>
    </row>
    <row r="255" spans="5:14" x14ac:dyDescent="0.25">
      <c r="E255" s="3"/>
    </row>
    <row r="256" spans="5:14" x14ac:dyDescent="0.25">
      <c r="E256" s="3"/>
    </row>
    <row r="257" spans="5:14" x14ac:dyDescent="0.25">
      <c r="E257" s="3"/>
    </row>
    <row r="258" spans="5:14" x14ac:dyDescent="0.25">
      <c r="E258" s="3"/>
    </row>
    <row r="259" spans="5:14" x14ac:dyDescent="0.25">
      <c r="E259" s="3"/>
      <c r="N259" s="3"/>
    </row>
    <row r="260" spans="5:14" x14ac:dyDescent="0.25">
      <c r="E260" s="3"/>
    </row>
    <row r="261" spans="5:14" x14ac:dyDescent="0.25">
      <c r="E261" s="3"/>
    </row>
    <row r="262" spans="5:14" x14ac:dyDescent="0.25">
      <c r="E262" s="3"/>
      <c r="F262" s="5"/>
    </row>
    <row r="263" spans="5:14" x14ac:dyDescent="0.25">
      <c r="E263" s="3"/>
    </row>
    <row r="264" spans="5:14" x14ac:dyDescent="0.25">
      <c r="E264" s="3"/>
      <c r="G264" s="3"/>
    </row>
    <row r="265" spans="5:14" x14ac:dyDescent="0.25">
      <c r="E265" s="3"/>
    </row>
    <row r="266" spans="5:14" x14ac:dyDescent="0.25">
      <c r="E266" s="3"/>
    </row>
    <row r="267" spans="5:14" x14ac:dyDescent="0.25">
      <c r="E267" s="3"/>
    </row>
    <row r="268" spans="5:14" x14ac:dyDescent="0.25">
      <c r="E268" s="3"/>
    </row>
    <row r="269" spans="5:14" x14ac:dyDescent="0.25">
      <c r="E269" s="3"/>
    </row>
    <row r="270" spans="5:14" x14ac:dyDescent="0.25">
      <c r="E270" s="3"/>
      <c r="N270" s="3"/>
    </row>
    <row r="271" spans="5:14" x14ac:dyDescent="0.25">
      <c r="E271" s="3"/>
      <c r="N271" s="3"/>
    </row>
    <row r="272" spans="5:14" x14ac:dyDescent="0.25">
      <c r="E272" s="3"/>
      <c r="N272" s="3"/>
    </row>
    <row r="273" spans="5:14" x14ac:dyDescent="0.25">
      <c r="E273" s="3"/>
      <c r="N273" s="3"/>
    </row>
    <row r="274" spans="5:14" x14ac:dyDescent="0.25">
      <c r="E274" s="3"/>
      <c r="H274" s="3"/>
    </row>
    <row r="275" spans="5:14" x14ac:dyDescent="0.25">
      <c r="E275" s="3"/>
      <c r="H275" s="3"/>
    </row>
    <row r="276" spans="5:14" x14ac:dyDescent="0.25">
      <c r="E276" s="3"/>
      <c r="H276" s="3"/>
    </row>
    <row r="277" spans="5:14" x14ac:dyDescent="0.25">
      <c r="E277" s="3"/>
      <c r="H277" s="3"/>
    </row>
    <row r="278" spans="5:14" x14ac:dyDescent="0.25">
      <c r="E278" s="3"/>
      <c r="H278" s="3"/>
    </row>
    <row r="279" spans="5:14" x14ac:dyDescent="0.25">
      <c r="E279" s="3"/>
      <c r="H279" s="3"/>
    </row>
    <row r="280" spans="5:14" x14ac:dyDescent="0.25">
      <c r="E280" s="3"/>
      <c r="H280" s="3"/>
    </row>
    <row r="281" spans="5:14" x14ac:dyDescent="0.25">
      <c r="E281" s="3"/>
      <c r="N281" s="3"/>
    </row>
    <row r="282" spans="5:14" x14ac:dyDescent="0.25">
      <c r="E282" s="3"/>
    </row>
    <row r="283" spans="5:14" x14ac:dyDescent="0.25">
      <c r="E283" s="3"/>
      <c r="N283" s="3"/>
    </row>
    <row r="284" spans="5:14" x14ac:dyDescent="0.25">
      <c r="E284" s="3"/>
      <c r="H284" s="5"/>
      <c r="N284" s="1"/>
    </row>
    <row r="285" spans="5:14" x14ac:dyDescent="0.25">
      <c r="E285" s="3"/>
      <c r="H285" s="5"/>
      <c r="N285" s="3"/>
    </row>
    <row r="286" spans="5:14" x14ac:dyDescent="0.25">
      <c r="E286" s="3"/>
      <c r="H286" s="5"/>
      <c r="N286" s="3"/>
    </row>
    <row r="287" spans="5:14" x14ac:dyDescent="0.25">
      <c r="E287" s="3"/>
      <c r="N287" s="3"/>
    </row>
    <row r="288" spans="5:14" x14ac:dyDescent="0.25">
      <c r="E288" s="3"/>
    </row>
    <row r="289" spans="5:14" x14ac:dyDescent="0.25">
      <c r="E289" s="3"/>
    </row>
    <row r="290" spans="5:14" x14ac:dyDescent="0.25">
      <c r="E290" s="3"/>
    </row>
    <row r="291" spans="5:14" x14ac:dyDescent="0.25">
      <c r="E291" s="3"/>
      <c r="H291" s="5"/>
    </row>
    <row r="292" spans="5:14" x14ac:dyDescent="0.25">
      <c r="E292" s="3"/>
      <c r="H292" s="5"/>
      <c r="N292" s="3"/>
    </row>
    <row r="293" spans="5:14" x14ac:dyDescent="0.25">
      <c r="E293" s="3"/>
      <c r="H293" s="3"/>
      <c r="N293" s="1"/>
    </row>
    <row r="294" spans="5:14" x14ac:dyDescent="0.25">
      <c r="E294" s="3"/>
      <c r="H294" s="3"/>
    </row>
    <row r="295" spans="5:14" x14ac:dyDescent="0.25">
      <c r="E295" s="3"/>
      <c r="H295" s="3"/>
    </row>
    <row r="296" spans="5:14" x14ac:dyDescent="0.25">
      <c r="E296" s="3"/>
      <c r="H296" s="3"/>
    </row>
    <row r="297" spans="5:14" x14ac:dyDescent="0.25">
      <c r="E297" s="3"/>
      <c r="H297" s="3"/>
    </row>
    <row r="298" spans="5:14" x14ac:dyDescent="0.25">
      <c r="E298" s="3"/>
      <c r="H298" s="3"/>
    </row>
    <row r="299" spans="5:14" x14ac:dyDescent="0.25">
      <c r="E299" s="3"/>
      <c r="H299" s="3"/>
    </row>
    <row r="300" spans="5:14" x14ac:dyDescent="0.25">
      <c r="E300" s="3"/>
      <c r="H300" s="3"/>
    </row>
    <row r="301" spans="5:14" x14ac:dyDescent="0.25">
      <c r="E301" s="3"/>
      <c r="H301" s="3"/>
    </row>
    <row r="302" spans="5:14" x14ac:dyDescent="0.25">
      <c r="E302" s="3"/>
      <c r="H302" s="3"/>
    </row>
    <row r="303" spans="5:14" x14ac:dyDescent="0.25">
      <c r="E303" s="3"/>
      <c r="H303" s="3"/>
    </row>
    <row r="304" spans="5:14" x14ac:dyDescent="0.25">
      <c r="E304" s="3"/>
      <c r="H304" s="3"/>
    </row>
    <row r="305" spans="5:15" x14ac:dyDescent="0.25">
      <c r="E305" s="3"/>
      <c r="H305" s="3"/>
    </row>
    <row r="306" spans="5:15" x14ac:dyDescent="0.25">
      <c r="E306" s="3"/>
      <c r="H306" s="3"/>
    </row>
    <row r="307" spans="5:15" x14ac:dyDescent="0.25">
      <c r="E307" s="3"/>
      <c r="H307" s="3"/>
    </row>
    <row r="308" spans="5:15" x14ac:dyDescent="0.25">
      <c r="E308" s="3"/>
      <c r="H308" s="3"/>
    </row>
    <row r="309" spans="5:15" x14ac:dyDescent="0.25">
      <c r="E309" s="3"/>
      <c r="H309" s="3"/>
    </row>
    <row r="310" spans="5:15" x14ac:dyDescent="0.25">
      <c r="E310" s="3"/>
      <c r="G310" s="3"/>
      <c r="H310" s="3"/>
      <c r="O310" s="5"/>
    </row>
    <row r="311" spans="5:15" x14ac:dyDescent="0.25">
      <c r="E311" s="3"/>
      <c r="G311" s="3"/>
      <c r="H311" s="3"/>
      <c r="O311" s="5"/>
    </row>
    <row r="312" spans="5:15" x14ac:dyDescent="0.25">
      <c r="E312" s="3"/>
    </row>
    <row r="313" spans="5:15" x14ac:dyDescent="0.25">
      <c r="E313" s="3"/>
      <c r="H313" s="3"/>
      <c r="O313" s="5"/>
    </row>
    <row r="314" spans="5:15" x14ac:dyDescent="0.25">
      <c r="E314" s="3"/>
    </row>
    <row r="315" spans="5:15" x14ac:dyDescent="0.25">
      <c r="E315" s="3"/>
    </row>
    <row r="316" spans="5:15" x14ac:dyDescent="0.25">
      <c r="E316" s="3"/>
    </row>
    <row r="317" spans="5:15" ht="15.75" customHeight="1" x14ac:dyDescent="0.25">
      <c r="E317" s="3"/>
    </row>
    <row r="321" spans="5:15" x14ac:dyDescent="0.25">
      <c r="F321" s="3"/>
    </row>
    <row r="325" spans="5:15" x14ac:dyDescent="0.25">
      <c r="E325" s="2"/>
    </row>
    <row r="326" spans="5:15" x14ac:dyDescent="0.25">
      <c r="E326" s="2"/>
    </row>
    <row r="327" spans="5:15" x14ac:dyDescent="0.25">
      <c r="E327" s="2"/>
    </row>
    <row r="328" spans="5:15" x14ac:dyDescent="0.25">
      <c r="E328" s="2"/>
    </row>
    <row r="329" spans="5:15" x14ac:dyDescent="0.25">
      <c r="E329" s="2"/>
      <c r="O329" s="5"/>
    </row>
    <row r="330" spans="5:15" x14ac:dyDescent="0.25">
      <c r="E330" s="2"/>
    </row>
    <row r="331" spans="5:15" x14ac:dyDescent="0.25">
      <c r="E331" s="2"/>
    </row>
    <row r="332" spans="5:15" x14ac:dyDescent="0.25">
      <c r="E332" s="2"/>
    </row>
    <row r="333" spans="5:15" x14ac:dyDescent="0.25">
      <c r="E333" s="2"/>
    </row>
    <row r="334" spans="5:15" x14ac:dyDescent="0.25">
      <c r="E334" s="2"/>
    </row>
    <row r="335" spans="5:15" x14ac:dyDescent="0.25">
      <c r="E335" s="2"/>
    </row>
    <row r="336" spans="5:15" x14ac:dyDescent="0.25">
      <c r="E336" s="3"/>
    </row>
    <row r="337" spans="5:6" x14ac:dyDescent="0.25">
      <c r="E337" s="3"/>
    </row>
    <row r="338" spans="5:6" x14ac:dyDescent="0.25">
      <c r="E338" s="3"/>
    </row>
    <row r="339" spans="5:6" x14ac:dyDescent="0.25">
      <c r="E339" s="2"/>
    </row>
    <row r="340" spans="5:6" x14ac:dyDescent="0.25">
      <c r="E340" s="3"/>
    </row>
    <row r="341" spans="5:6" x14ac:dyDescent="0.25">
      <c r="E341" s="3"/>
    </row>
    <row r="342" spans="5:6" x14ac:dyDescent="0.25">
      <c r="E342" s="3"/>
    </row>
    <row r="343" spans="5:6" x14ac:dyDescent="0.25">
      <c r="E343" s="3"/>
    </row>
    <row r="344" spans="5:6" x14ac:dyDescent="0.25">
      <c r="E344" s="3"/>
    </row>
    <row r="345" spans="5:6" x14ac:dyDescent="0.25">
      <c r="E345" s="3"/>
    </row>
    <row r="346" spans="5:6" x14ac:dyDescent="0.25">
      <c r="E346" s="3"/>
      <c r="F346" s="2"/>
    </row>
    <row r="347" spans="5:6" x14ac:dyDescent="0.25">
      <c r="E347" s="3"/>
      <c r="F347" s="2"/>
    </row>
    <row r="348" spans="5:6" x14ac:dyDescent="0.25">
      <c r="E348" s="3"/>
      <c r="F348" s="2"/>
    </row>
    <row r="349" spans="5:6" x14ac:dyDescent="0.25">
      <c r="E349" s="3"/>
      <c r="F349" s="2"/>
    </row>
    <row r="350" spans="5:6" x14ac:dyDescent="0.25">
      <c r="E350" s="3"/>
    </row>
    <row r="351" spans="5:6" x14ac:dyDescent="0.25">
      <c r="E351" s="3"/>
    </row>
    <row r="352" spans="5:6" x14ac:dyDescent="0.25">
      <c r="E352" s="3"/>
    </row>
    <row r="353" spans="5:14" x14ac:dyDescent="0.25">
      <c r="E353" s="3"/>
    </row>
    <row r="356" spans="5:14" x14ac:dyDescent="0.25">
      <c r="E356" s="2"/>
    </row>
    <row r="357" spans="5:14" x14ac:dyDescent="0.25">
      <c r="E357" s="2"/>
    </row>
    <row r="358" spans="5:14" x14ac:dyDescent="0.25">
      <c r="E358" s="2"/>
    </row>
    <row r="359" spans="5:14" x14ac:dyDescent="0.25">
      <c r="E359" s="2"/>
    </row>
    <row r="360" spans="5:14" x14ac:dyDescent="0.25">
      <c r="E360" s="2"/>
    </row>
    <row r="361" spans="5:14" x14ac:dyDescent="0.25">
      <c r="E361" s="2"/>
    </row>
    <row r="362" spans="5:14" x14ac:dyDescent="0.25">
      <c r="E362" s="2"/>
    </row>
    <row r="363" spans="5:14" x14ac:dyDescent="0.25">
      <c r="E363" s="2"/>
      <c r="N363" s="5"/>
    </row>
    <row r="371" spans="14:15" x14ac:dyDescent="0.25">
      <c r="N371" s="3"/>
    </row>
    <row r="372" spans="14:15" x14ac:dyDescent="0.25">
      <c r="N372" s="3"/>
    </row>
    <row r="382" spans="14:15" x14ac:dyDescent="0.25">
      <c r="N382" s="3"/>
      <c r="O382" s="5"/>
    </row>
    <row r="385" spans="5:14" x14ac:dyDescent="0.25">
      <c r="E385" s="2"/>
    </row>
    <row r="386" spans="5:14" x14ac:dyDescent="0.25">
      <c r="E386" s="2"/>
      <c r="F386" s="3"/>
    </row>
    <row r="387" spans="5:14" x14ac:dyDescent="0.25">
      <c r="E387" s="2"/>
      <c r="F387" s="3"/>
    </row>
    <row r="388" spans="5:14" x14ac:dyDescent="0.25">
      <c r="E388" s="2"/>
      <c r="F388" s="3"/>
    </row>
    <row r="389" spans="5:14" x14ac:dyDescent="0.25">
      <c r="E389" s="2"/>
      <c r="F389" s="3"/>
    </row>
    <row r="390" spans="5:14" x14ac:dyDescent="0.25">
      <c r="E390" s="2"/>
      <c r="F390" s="8"/>
    </row>
    <row r="391" spans="5:14" x14ac:dyDescent="0.25">
      <c r="E391" s="2"/>
      <c r="F391" s="3"/>
    </row>
    <row r="392" spans="5:14" x14ac:dyDescent="0.25">
      <c r="E392" s="2"/>
      <c r="F392" s="3"/>
    </row>
    <row r="393" spans="5:14" x14ac:dyDescent="0.25">
      <c r="E393" s="2"/>
      <c r="F393" s="3"/>
    </row>
    <row r="394" spans="5:14" x14ac:dyDescent="0.25">
      <c r="E394" s="2"/>
    </row>
    <row r="395" spans="5:14" x14ac:dyDescent="0.25">
      <c r="E395" s="2"/>
    </row>
    <row r="397" spans="5:14" x14ac:dyDescent="0.25">
      <c r="E397" s="3"/>
    </row>
    <row r="398" spans="5:14" x14ac:dyDescent="0.25">
      <c r="E398" s="3"/>
      <c r="F398" s="3"/>
    </row>
    <row r="399" spans="5:14" x14ac:dyDescent="0.25">
      <c r="E399" s="3"/>
      <c r="F399" s="3"/>
      <c r="N399" s="3"/>
    </row>
    <row r="400" spans="5:14" x14ac:dyDescent="0.25">
      <c r="E400" s="3"/>
      <c r="F400" s="3"/>
      <c r="N400" s="3"/>
    </row>
    <row r="401" spans="5:14" x14ac:dyDescent="0.25">
      <c r="E401" s="3"/>
    </row>
    <row r="402" spans="5:14" x14ac:dyDescent="0.25">
      <c r="E402" s="3"/>
    </row>
    <row r="403" spans="5:14" x14ac:dyDescent="0.25">
      <c r="E403" s="3"/>
      <c r="F403" s="3"/>
      <c r="N403" s="3"/>
    </row>
    <row r="404" spans="5:14" x14ac:dyDescent="0.25">
      <c r="E404" s="3"/>
      <c r="F404" s="3"/>
      <c r="N404" s="3"/>
    </row>
    <row r="405" spans="5:14" x14ac:dyDescent="0.25">
      <c r="E405" s="3"/>
    </row>
    <row r="408" spans="5:14" x14ac:dyDescent="0.25">
      <c r="G408" s="11"/>
      <c r="N408" s="3"/>
    </row>
    <row r="409" spans="5:14" x14ac:dyDescent="0.25">
      <c r="N409" s="3"/>
    </row>
    <row r="413" spans="5:14" x14ac:dyDescent="0.25">
      <c r="N413" s="3"/>
    </row>
    <row r="414" spans="5:14" x14ac:dyDescent="0.25">
      <c r="N414" s="3"/>
    </row>
    <row r="415" spans="5:14" x14ac:dyDescent="0.25">
      <c r="N415" s="3"/>
    </row>
    <row r="417" spans="5:14" x14ac:dyDescent="0.25">
      <c r="N417" s="3"/>
    </row>
    <row r="418" spans="5:14" x14ac:dyDescent="0.25">
      <c r="N418" s="3"/>
    </row>
    <row r="421" spans="5:14" x14ac:dyDescent="0.25">
      <c r="N421" s="3"/>
    </row>
    <row r="423" spans="5:14" x14ac:dyDescent="0.25">
      <c r="N423" s="3"/>
    </row>
    <row r="424" spans="5:14" x14ac:dyDescent="0.25">
      <c r="N424" s="3"/>
    </row>
    <row r="426" spans="5:14" x14ac:dyDescent="0.25">
      <c r="N426" s="3"/>
    </row>
    <row r="429" spans="5:14" x14ac:dyDescent="0.25">
      <c r="F429" s="3"/>
      <c r="N429" s="3"/>
    </row>
    <row r="430" spans="5:14" x14ac:dyDescent="0.25">
      <c r="E430" s="3"/>
      <c r="F430" s="3"/>
    </row>
    <row r="431" spans="5:14" x14ac:dyDescent="0.25">
      <c r="E431" s="3"/>
      <c r="F431" s="3"/>
    </row>
    <row r="432" spans="5:14" x14ac:dyDescent="0.25">
      <c r="E432" s="3"/>
      <c r="F432" s="3"/>
    </row>
    <row r="435" spans="4:14" x14ac:dyDescent="0.25">
      <c r="D435" s="5"/>
    </row>
    <row r="436" spans="4:14" x14ac:dyDescent="0.25">
      <c r="D436" s="5"/>
      <c r="E436" s="3"/>
    </row>
    <row r="437" spans="4:14" x14ac:dyDescent="0.25">
      <c r="D437" s="5"/>
      <c r="E437" s="2"/>
    </row>
    <row r="438" spans="4:14" x14ac:dyDescent="0.25">
      <c r="D438" s="5"/>
      <c r="E438" s="3"/>
    </row>
    <row r="439" spans="4:14" x14ac:dyDescent="0.25">
      <c r="D439" s="5"/>
      <c r="E439" s="3"/>
    </row>
    <row r="440" spans="4:14" x14ac:dyDescent="0.25">
      <c r="D440" s="5"/>
      <c r="E440" s="3"/>
    </row>
    <row r="441" spans="4:14" x14ac:dyDescent="0.25">
      <c r="D441" s="5"/>
      <c r="E441" s="3"/>
    </row>
    <row r="443" spans="4:14" x14ac:dyDescent="0.25">
      <c r="E443" s="2"/>
    </row>
    <row r="444" spans="4:14" x14ac:dyDescent="0.25">
      <c r="E444" s="2"/>
      <c r="F444" s="3"/>
    </row>
    <row r="445" spans="4:14" x14ac:dyDescent="0.25">
      <c r="E445" s="2"/>
      <c r="F445" s="3"/>
      <c r="N445" s="12"/>
    </row>
    <row r="446" spans="4:14" x14ac:dyDescent="0.25">
      <c r="E446" s="2"/>
      <c r="F446" s="3"/>
      <c r="N446" s="13"/>
    </row>
    <row r="447" spans="4:14" x14ac:dyDescent="0.25">
      <c r="E447" s="2"/>
      <c r="F447" s="3"/>
    </row>
    <row r="448" spans="4:14" x14ac:dyDescent="0.25">
      <c r="E448" s="2"/>
      <c r="F448" s="3"/>
      <c r="N448" s="3"/>
    </row>
    <row r="449" spans="5:14" x14ac:dyDescent="0.25">
      <c r="E449" s="2"/>
      <c r="F449" s="3"/>
    </row>
    <row r="450" spans="5:14" x14ac:dyDescent="0.25">
      <c r="E450" s="2"/>
      <c r="F450" s="3"/>
      <c r="N450" s="3"/>
    </row>
    <row r="451" spans="5:14" x14ac:dyDescent="0.25">
      <c r="E451" s="2"/>
      <c r="F451" s="3"/>
      <c r="N451" s="3"/>
    </row>
    <row r="452" spans="5:14" x14ac:dyDescent="0.25">
      <c r="E452" s="2"/>
      <c r="F452" s="3"/>
    </row>
    <row r="453" spans="5:14" x14ac:dyDescent="0.25">
      <c r="E453" s="2"/>
      <c r="F453" s="3"/>
    </row>
    <row r="454" spans="5:14" x14ac:dyDescent="0.25">
      <c r="E454" s="2"/>
      <c r="F454" s="3"/>
    </row>
    <row r="455" spans="5:14" x14ac:dyDescent="0.25">
      <c r="E455" s="2"/>
      <c r="F455" s="3"/>
      <c r="N455" s="3"/>
    </row>
    <row r="456" spans="5:14" x14ac:dyDescent="0.25">
      <c r="E456" s="2"/>
      <c r="F456" s="3"/>
    </row>
    <row r="457" spans="5:14" x14ac:dyDescent="0.25">
      <c r="E457" s="2"/>
      <c r="F457" s="3"/>
      <c r="N457" s="3"/>
    </row>
    <row r="458" spans="5:14" x14ac:dyDescent="0.25">
      <c r="E458" s="2"/>
      <c r="F458" s="3"/>
      <c r="N458" s="3"/>
    </row>
    <row r="459" spans="5:14" x14ac:dyDescent="0.25">
      <c r="E459" s="2"/>
      <c r="F459" s="3"/>
      <c r="N459" s="13"/>
    </row>
    <row r="460" spans="5:14" x14ac:dyDescent="0.25">
      <c r="E460" s="2"/>
      <c r="F460" s="3"/>
    </row>
    <row r="463" spans="5:14" x14ac:dyDescent="0.25">
      <c r="E463" s="2"/>
      <c r="N463" s="5"/>
    </row>
    <row r="464" spans="5:14" x14ac:dyDescent="0.25">
      <c r="E464" s="2"/>
    </row>
    <row r="465" spans="5:14" x14ac:dyDescent="0.25">
      <c r="E465" s="2"/>
      <c r="N465" s="3"/>
    </row>
    <row r="466" spans="5:14" x14ac:dyDescent="0.25">
      <c r="E466" s="2"/>
    </row>
    <row r="467" spans="5:14" x14ac:dyDescent="0.25">
      <c r="E467" s="3"/>
    </row>
    <row r="468" spans="5:14" x14ac:dyDescent="0.25">
      <c r="E468" s="3"/>
      <c r="F468" s="3"/>
      <c r="H468" s="3"/>
      <c r="I468" s="3"/>
      <c r="J468" s="3"/>
      <c r="K468" s="3"/>
      <c r="L468" s="3"/>
      <c r="M468" s="3"/>
    </row>
    <row r="469" spans="5:14" x14ac:dyDescent="0.25">
      <c r="E469" s="3"/>
      <c r="F469" s="3"/>
      <c r="H469" s="3"/>
      <c r="I469" s="3"/>
      <c r="J469" s="3"/>
      <c r="K469" s="3"/>
      <c r="L469" s="3"/>
      <c r="M469" s="3"/>
    </row>
    <row r="470" spans="5:14" x14ac:dyDescent="0.25">
      <c r="E470" s="3"/>
      <c r="F470" s="3"/>
      <c r="H470" s="3"/>
      <c r="I470" s="3"/>
      <c r="J470" s="3"/>
      <c r="K470" s="3"/>
      <c r="L470" s="3"/>
      <c r="M470" s="3"/>
    </row>
    <row r="471" spans="5:14" x14ac:dyDescent="0.25">
      <c r="E471" s="3"/>
      <c r="F471" s="3"/>
      <c r="H471" s="3"/>
      <c r="I471" s="3"/>
      <c r="J471" s="3"/>
      <c r="K471" s="3"/>
      <c r="L471" s="3"/>
      <c r="M471" s="3"/>
    </row>
    <row r="472" spans="5:14" x14ac:dyDescent="0.25">
      <c r="E472" s="3"/>
      <c r="F472" s="3"/>
      <c r="H472" s="3"/>
      <c r="I472" s="3"/>
      <c r="J472" s="3"/>
      <c r="K472" s="3"/>
      <c r="L472" s="3"/>
      <c r="M472" s="3"/>
    </row>
    <row r="473" spans="5:14" x14ac:dyDescent="0.25">
      <c r="E473" s="3"/>
      <c r="F473" s="3"/>
      <c r="H473" s="3"/>
      <c r="I473" s="3"/>
      <c r="J473" s="3"/>
      <c r="K473" s="3"/>
      <c r="L473" s="3"/>
      <c r="M473" s="3"/>
    </row>
    <row r="474" spans="5:14" x14ac:dyDescent="0.25">
      <c r="E474" s="3"/>
      <c r="F474" s="3"/>
      <c r="H474" s="3"/>
      <c r="I474" s="3"/>
      <c r="J474" s="3"/>
      <c r="K474" s="3"/>
      <c r="L474" s="3"/>
      <c r="M474" s="3"/>
    </row>
    <row r="475" spans="5:14" x14ac:dyDescent="0.25">
      <c r="E475" s="3"/>
    </row>
    <row r="476" spans="5:14" x14ac:dyDescent="0.25">
      <c r="E476" s="3"/>
      <c r="F476" s="3"/>
    </row>
    <row r="477" spans="5:14" x14ac:dyDescent="0.25">
      <c r="E477" s="3"/>
      <c r="F477" s="3"/>
    </row>
    <row r="478" spans="5:14" x14ac:dyDescent="0.25">
      <c r="E478" s="3"/>
      <c r="F478" s="3"/>
      <c r="H478" s="3"/>
    </row>
    <row r="479" spans="5:14" x14ac:dyDescent="0.25">
      <c r="E479" s="3"/>
      <c r="F479" s="3"/>
      <c r="G479" s="11"/>
      <c r="H479" s="3"/>
    </row>
    <row r="480" spans="5:14" x14ac:dyDescent="0.25">
      <c r="E480" s="3"/>
      <c r="F480" s="3"/>
      <c r="G480" s="1"/>
      <c r="H480" s="11"/>
      <c r="N480" s="12"/>
    </row>
    <row r="481" spans="5:14" x14ac:dyDescent="0.25">
      <c r="E481" s="3"/>
      <c r="F481" s="3"/>
      <c r="G481" s="1"/>
      <c r="H481" s="11"/>
      <c r="N481" s="13"/>
    </row>
    <row r="482" spans="5:14" x14ac:dyDescent="0.25">
      <c r="E482" s="3"/>
      <c r="F482" s="3"/>
      <c r="G482" s="11"/>
      <c r="H482" s="3"/>
    </row>
    <row r="483" spans="5:14" x14ac:dyDescent="0.25">
      <c r="E483" s="3"/>
      <c r="F483" s="3"/>
      <c r="G483" s="11"/>
      <c r="H483" s="3"/>
    </row>
    <row r="484" spans="5:14" x14ac:dyDescent="0.25">
      <c r="E484" s="3"/>
      <c r="F484" s="3"/>
      <c r="G484" s="11"/>
      <c r="H484" s="3"/>
      <c r="I484" s="3"/>
      <c r="J484" s="3"/>
      <c r="K484" s="3"/>
      <c r="L484" s="3"/>
      <c r="M484" s="3"/>
      <c r="N484" s="3"/>
    </row>
    <row r="485" spans="5:14" x14ac:dyDescent="0.25">
      <c r="E485" s="3"/>
      <c r="F485" s="3"/>
      <c r="G485" s="11"/>
      <c r="H485" s="3"/>
      <c r="I485" s="3"/>
      <c r="J485" s="3"/>
      <c r="K485" s="3"/>
      <c r="L485" s="3"/>
      <c r="M485" s="3"/>
      <c r="N485" s="3"/>
    </row>
    <row r="486" spans="5:14" x14ac:dyDescent="0.25">
      <c r="E486" s="3"/>
      <c r="F486" s="3"/>
      <c r="G486" s="11"/>
      <c r="H486" s="3"/>
      <c r="I486" s="3"/>
      <c r="J486" s="3"/>
      <c r="K486" s="3"/>
      <c r="L486" s="3"/>
      <c r="M486" s="3"/>
      <c r="N486" s="3"/>
    </row>
    <row r="487" spans="5:14" x14ac:dyDescent="0.25">
      <c r="E487" s="3"/>
      <c r="F487" s="3"/>
      <c r="G487" s="11"/>
      <c r="H487" s="3"/>
      <c r="I487" s="3"/>
      <c r="J487" s="3"/>
      <c r="K487" s="3"/>
      <c r="L487" s="3"/>
      <c r="M487" s="3"/>
      <c r="N487" s="3"/>
    </row>
    <row r="488" spans="5:14" x14ac:dyDescent="0.25">
      <c r="E488" s="3"/>
      <c r="F488" s="3"/>
      <c r="G488" s="11"/>
      <c r="H488" s="3"/>
      <c r="I488" s="3"/>
      <c r="J488" s="3"/>
      <c r="K488" s="3"/>
      <c r="L488" s="3"/>
      <c r="M488" s="3"/>
      <c r="N488" s="14"/>
    </row>
    <row r="489" spans="5:14" x14ac:dyDescent="0.25">
      <c r="E489" s="3"/>
      <c r="F489" s="3"/>
      <c r="G489" s="11"/>
      <c r="H489" s="3"/>
      <c r="I489" s="3"/>
      <c r="J489" s="3"/>
      <c r="K489" s="3"/>
      <c r="L489" s="3"/>
      <c r="M489" s="3"/>
      <c r="N489" s="3"/>
    </row>
    <row r="490" spans="5:14" x14ac:dyDescent="0.25">
      <c r="E490" s="3"/>
      <c r="F490" s="3"/>
      <c r="G490" s="11"/>
      <c r="H490" s="3"/>
      <c r="I490" s="3"/>
      <c r="J490" s="3"/>
      <c r="K490" s="3"/>
      <c r="L490" s="3"/>
      <c r="M490" s="3"/>
      <c r="N490" s="3"/>
    </row>
    <row r="491" spans="5:14" x14ac:dyDescent="0.25">
      <c r="E491" s="3"/>
      <c r="F491" s="3"/>
      <c r="H491" s="3"/>
      <c r="I491" s="3"/>
      <c r="J491" s="3"/>
      <c r="K491" s="3"/>
      <c r="L491" s="3"/>
      <c r="M491" s="3"/>
      <c r="N491" s="3"/>
    </row>
    <row r="492" spans="5:14" x14ac:dyDescent="0.25">
      <c r="E492" s="3"/>
      <c r="F492" s="3"/>
      <c r="H492" s="3"/>
      <c r="I492" s="3"/>
      <c r="J492" s="3"/>
      <c r="K492" s="3"/>
      <c r="L492" s="3"/>
      <c r="M492" s="3"/>
      <c r="N492" s="3"/>
    </row>
    <row r="493" spans="5:14" x14ac:dyDescent="0.25">
      <c r="E493" s="3"/>
      <c r="F493" s="3"/>
      <c r="H493" s="3"/>
      <c r="I493" s="3"/>
      <c r="J493" s="3"/>
      <c r="K493" s="3"/>
      <c r="L493" s="3"/>
      <c r="M493" s="3"/>
      <c r="N493" s="3"/>
    </row>
    <row r="494" spans="5:14" x14ac:dyDescent="0.25">
      <c r="E494" s="3"/>
      <c r="F494" s="3"/>
      <c r="H494" s="3"/>
      <c r="I494" s="3"/>
      <c r="J494" s="3"/>
      <c r="K494" s="3"/>
      <c r="L494" s="3"/>
      <c r="M494" s="3"/>
      <c r="N494" s="3"/>
    </row>
    <row r="495" spans="5:14" x14ac:dyDescent="0.25">
      <c r="E495" s="3"/>
      <c r="F495" s="3"/>
      <c r="H495" s="3"/>
      <c r="I495" s="3"/>
      <c r="J495" s="3"/>
      <c r="K495" s="3"/>
      <c r="L495" s="3"/>
      <c r="M495" s="3"/>
      <c r="N495" s="3"/>
    </row>
    <row r="496" spans="5:14" x14ac:dyDescent="0.25">
      <c r="E496" s="3"/>
      <c r="F496" s="3"/>
      <c r="H496" s="3"/>
      <c r="I496" s="3"/>
      <c r="J496" s="3"/>
      <c r="K496" s="3"/>
      <c r="L496" s="3"/>
      <c r="M496" s="3"/>
      <c r="N496" s="3"/>
    </row>
    <row r="497" spans="5:14" x14ac:dyDescent="0.25">
      <c r="E497" s="3"/>
      <c r="F497" s="3"/>
      <c r="H497" s="3"/>
      <c r="I497" s="3"/>
      <c r="J497" s="3"/>
      <c r="K497" s="3"/>
      <c r="L497" s="3"/>
      <c r="M497" s="3"/>
      <c r="N497" s="3"/>
    </row>
    <row r="498" spans="5:14" x14ac:dyDescent="0.25">
      <c r="E498" s="3"/>
      <c r="F498" s="3"/>
      <c r="H498" s="3"/>
      <c r="I498" s="3"/>
      <c r="J498" s="3"/>
      <c r="K498" s="3"/>
      <c r="L498" s="3"/>
      <c r="M498" s="3"/>
      <c r="N498" s="3"/>
    </row>
    <row r="499" spans="5:14" x14ac:dyDescent="0.25">
      <c r="E499" s="3"/>
      <c r="F499" s="3"/>
      <c r="H499" s="3"/>
      <c r="I499" s="3"/>
      <c r="J499" s="3"/>
      <c r="K499" s="3"/>
      <c r="L499" s="3"/>
      <c r="M499" s="3"/>
      <c r="N499" s="3"/>
    </row>
    <row r="500" spans="5:14" x14ac:dyDescent="0.25">
      <c r="E500" s="3"/>
      <c r="F500" s="3"/>
      <c r="H500" s="3"/>
      <c r="I500" s="3"/>
      <c r="J500" s="3"/>
      <c r="K500" s="3"/>
      <c r="L500" s="3"/>
      <c r="M500" s="3"/>
      <c r="N500" s="3"/>
    </row>
    <row r="501" spans="5:14" x14ac:dyDescent="0.25">
      <c r="E501" s="3"/>
      <c r="F501" s="3"/>
      <c r="H501" s="3"/>
      <c r="I501" s="3"/>
      <c r="J501" s="3"/>
      <c r="K501" s="3"/>
      <c r="L501" s="3"/>
      <c r="M501" s="3"/>
      <c r="N501" s="3"/>
    </row>
    <row r="502" spans="5:14" x14ac:dyDescent="0.25">
      <c r="E502" s="3"/>
      <c r="F502" s="3"/>
      <c r="H502" s="3"/>
      <c r="I502" s="3"/>
      <c r="J502" s="3"/>
      <c r="K502" s="3"/>
      <c r="L502" s="3"/>
      <c r="M502" s="3"/>
      <c r="N502" s="3"/>
    </row>
    <row r="503" spans="5:14" x14ac:dyDescent="0.25">
      <c r="E503" s="3"/>
      <c r="F503" s="3"/>
      <c r="H503" s="3"/>
      <c r="I503" s="3"/>
      <c r="J503" s="3"/>
      <c r="K503" s="3"/>
      <c r="L503" s="3"/>
      <c r="M503" s="3"/>
      <c r="N503" s="3"/>
    </row>
    <row r="504" spans="5:14" x14ac:dyDescent="0.25">
      <c r="E504" s="3"/>
      <c r="F504" s="3"/>
      <c r="H504" s="3"/>
      <c r="I504" s="3"/>
      <c r="J504" s="3"/>
      <c r="K504" s="3"/>
      <c r="L504" s="3"/>
      <c r="M504" s="3"/>
      <c r="N504" s="3"/>
    </row>
    <row r="505" spans="5:14" x14ac:dyDescent="0.25">
      <c r="E505" s="3"/>
      <c r="F505" s="3"/>
      <c r="H505" s="3"/>
      <c r="I505" s="3"/>
      <c r="J505" s="3"/>
      <c r="K505" s="3"/>
      <c r="L505" s="3"/>
      <c r="M505" s="3"/>
      <c r="N505" s="3"/>
    </row>
    <row r="506" spans="5:14" x14ac:dyDescent="0.25">
      <c r="E506" s="3"/>
      <c r="F506" s="3"/>
      <c r="H506" s="3"/>
      <c r="I506" s="3"/>
      <c r="J506" s="3"/>
      <c r="K506" s="3"/>
      <c r="L506" s="3"/>
      <c r="M506" s="3"/>
      <c r="N506" s="3"/>
    </row>
    <row r="507" spans="5:14" ht="15" customHeight="1" x14ac:dyDescent="0.25">
      <c r="E507" s="3"/>
      <c r="F507" s="3"/>
      <c r="H507" s="3"/>
      <c r="I507" s="3"/>
      <c r="J507" s="3"/>
      <c r="K507" s="3"/>
      <c r="L507" s="3"/>
      <c r="M507" s="3"/>
      <c r="N507" s="3"/>
    </row>
    <row r="508" spans="5:14" x14ac:dyDescent="0.25">
      <c r="E508" s="3"/>
      <c r="F508" s="3"/>
      <c r="H508" s="3"/>
      <c r="I508" s="3"/>
      <c r="J508" s="3"/>
      <c r="K508" s="3"/>
      <c r="L508" s="3"/>
      <c r="M508" s="3"/>
      <c r="N508" s="3"/>
    </row>
    <row r="509" spans="5:14" x14ac:dyDescent="0.25">
      <c r="E509" s="3"/>
      <c r="F509" s="3"/>
      <c r="H509" s="3"/>
      <c r="I509" s="3"/>
      <c r="J509" s="3"/>
      <c r="K509" s="3"/>
      <c r="L509" s="3"/>
      <c r="M509" s="3"/>
      <c r="N509" s="3"/>
    </row>
    <row r="510" spans="5:14" x14ac:dyDescent="0.25">
      <c r="E510" s="3"/>
      <c r="F510" s="3"/>
      <c r="H510" s="3"/>
      <c r="I510" s="3"/>
      <c r="J510" s="3"/>
      <c r="K510" s="3"/>
      <c r="L510" s="3"/>
      <c r="M510" s="3"/>
      <c r="N510" s="3"/>
    </row>
    <row r="511" spans="5:14" x14ac:dyDescent="0.25">
      <c r="E511" s="3"/>
      <c r="F511" s="3"/>
      <c r="H511" s="3"/>
      <c r="I511" s="3"/>
      <c r="J511" s="3"/>
      <c r="K511" s="3"/>
      <c r="L511" s="3"/>
      <c r="M511" s="3"/>
      <c r="N511" s="3"/>
    </row>
    <row r="512" spans="5:14" x14ac:dyDescent="0.25">
      <c r="E512" s="3"/>
      <c r="F512" s="3"/>
      <c r="H512" s="3"/>
      <c r="I512" s="3"/>
      <c r="J512" s="3"/>
      <c r="K512" s="3"/>
      <c r="L512" s="3"/>
      <c r="M512" s="3"/>
      <c r="N512" s="14"/>
    </row>
    <row r="513" spans="5:14" x14ac:dyDescent="0.25">
      <c r="E513" s="3"/>
      <c r="F513" s="3"/>
      <c r="H513" s="3"/>
      <c r="I513" s="3"/>
      <c r="J513" s="3"/>
      <c r="K513" s="3"/>
      <c r="L513" s="3"/>
      <c r="M513" s="3"/>
      <c r="N513" s="13"/>
    </row>
    <row r="514" spans="5:14" x14ac:dyDescent="0.25">
      <c r="E514" s="3"/>
      <c r="F514" s="3"/>
      <c r="H514" s="3"/>
      <c r="I514" s="3"/>
      <c r="J514" s="3"/>
      <c r="K514" s="3"/>
      <c r="L514" s="3"/>
      <c r="M514" s="3"/>
      <c r="N514" s="13"/>
    </row>
    <row r="515" spans="5:14" x14ac:dyDescent="0.25">
      <c r="E515" s="3"/>
      <c r="F515" s="3"/>
      <c r="H515" s="3"/>
      <c r="I515" s="3"/>
      <c r="J515" s="3"/>
      <c r="K515" s="3"/>
      <c r="L515" s="3"/>
      <c r="M515" s="3"/>
      <c r="N515" s="13"/>
    </row>
    <row r="516" spans="5:14" x14ac:dyDescent="0.25">
      <c r="E516" s="3"/>
      <c r="F516" s="3"/>
      <c r="H516" s="3"/>
      <c r="I516" s="3"/>
      <c r="J516" s="3"/>
      <c r="K516" s="3"/>
      <c r="L516" s="3"/>
      <c r="M516" s="3"/>
      <c r="N516" s="13"/>
    </row>
    <row r="517" spans="5:14" x14ac:dyDescent="0.25">
      <c r="E517" s="3"/>
      <c r="F517" s="3"/>
      <c r="H517" s="3"/>
      <c r="I517" s="3"/>
      <c r="J517" s="3"/>
      <c r="K517" s="3"/>
      <c r="L517" s="3"/>
      <c r="M517" s="3"/>
      <c r="N517" s="3"/>
    </row>
    <row r="518" spans="5:14" x14ac:dyDescent="0.25">
      <c r="E518" s="3"/>
      <c r="F518" s="3"/>
      <c r="H518" s="3"/>
      <c r="I518" s="3"/>
      <c r="J518" s="3"/>
      <c r="K518" s="3"/>
      <c r="L518" s="3"/>
      <c r="M518" s="3"/>
      <c r="N518" s="3"/>
    </row>
    <row r="519" spans="5:14" x14ac:dyDescent="0.25">
      <c r="E519" s="3"/>
      <c r="F519" s="2"/>
      <c r="G519" s="11"/>
      <c r="H519" s="3"/>
      <c r="I519" s="3"/>
      <c r="J519" s="3"/>
      <c r="K519" s="3"/>
    </row>
    <row r="520" spans="5:14" x14ac:dyDescent="0.25">
      <c r="E520" s="3"/>
      <c r="F520" s="2"/>
      <c r="G520" s="11"/>
      <c r="H520" s="3"/>
      <c r="I520" s="3"/>
      <c r="J520" s="3"/>
      <c r="K520" s="3"/>
    </row>
    <row r="521" spans="5:14" ht="26.25" customHeight="1" x14ac:dyDescent="0.25">
      <c r="E521" s="3"/>
      <c r="F521" s="2"/>
      <c r="G521" s="11"/>
      <c r="H521" s="11"/>
    </row>
    <row r="522" spans="5:14" x14ac:dyDescent="0.25">
      <c r="E522" s="3"/>
      <c r="F522" s="2"/>
      <c r="G522" s="11"/>
      <c r="H522" s="3"/>
      <c r="N522" s="4"/>
    </row>
    <row r="523" spans="5:14" x14ac:dyDescent="0.25">
      <c r="E523" s="3"/>
      <c r="F523" s="2"/>
      <c r="G523" s="11"/>
      <c r="H523" s="3"/>
    </row>
    <row r="524" spans="5:14" x14ac:dyDescent="0.25">
      <c r="E524" s="2"/>
    </row>
    <row r="525" spans="5:14" x14ac:dyDescent="0.25">
      <c r="E525" s="2"/>
    </row>
    <row r="526" spans="5:14" x14ac:dyDescent="0.25">
      <c r="E526" s="2"/>
    </row>
    <row r="527" spans="5:14" x14ac:dyDescent="0.25">
      <c r="E527" s="2"/>
    </row>
    <row r="528" spans="5:14" x14ac:dyDescent="0.25">
      <c r="E528" s="2"/>
    </row>
    <row r="529" spans="5:5" x14ac:dyDescent="0.25">
      <c r="E529" s="2"/>
    </row>
    <row r="530" spans="5:5" x14ac:dyDescent="0.25">
      <c r="E530" s="2"/>
    </row>
    <row r="531" spans="5:5" x14ac:dyDescent="0.25">
      <c r="E531" s="2"/>
    </row>
    <row r="532" spans="5:5" x14ac:dyDescent="0.25">
      <c r="E532" s="2"/>
    </row>
    <row r="533" spans="5:5" x14ac:dyDescent="0.25">
      <c r="E533" s="2"/>
    </row>
    <row r="534" spans="5:5" x14ac:dyDescent="0.25">
      <c r="E534" s="2"/>
    </row>
    <row r="535" spans="5:5" x14ac:dyDescent="0.25">
      <c r="E535" s="2"/>
    </row>
    <row r="536" spans="5:5" x14ac:dyDescent="0.25">
      <c r="E536" s="2"/>
    </row>
    <row r="537" spans="5:5" x14ac:dyDescent="0.25">
      <c r="E537" s="2"/>
    </row>
    <row r="538" spans="5:5" x14ac:dyDescent="0.25">
      <c r="E538" s="15"/>
    </row>
    <row r="539" spans="5:5" x14ac:dyDescent="0.25">
      <c r="E539" s="15"/>
    </row>
    <row r="540" spans="5:5" x14ac:dyDescent="0.25">
      <c r="E540" s="2"/>
    </row>
    <row r="541" spans="5:5" x14ac:dyDescent="0.25">
      <c r="E541" s="2"/>
    </row>
    <row r="542" spans="5:5" x14ac:dyDescent="0.25">
      <c r="E542" s="2"/>
    </row>
    <row r="546" spans="6:6" x14ac:dyDescent="0.25">
      <c r="F546" s="15"/>
    </row>
    <row r="547" spans="6:6" x14ac:dyDescent="0.25">
      <c r="F547" s="15"/>
    </row>
  </sheetData>
  <sortState xmlns:xlrd2="http://schemas.microsoft.com/office/spreadsheetml/2017/richdata2" ref="I473">
    <sortCondition ref="I472"/>
  </sortState>
  <hyperlinks>
    <hyperlink ref="B1" r:id="rId1" xr:uid="{00000000-0004-0000-0000-000000000000}"/>
  </hyperlinks>
  <pageMargins left="0.7" right="0.7" top="0.75" bottom="0.75" header="0.3" footer="0.3"/>
  <pageSetup paperSize="9" orientation="portrait" horizont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Stagiaire Cres</dc:creator>
  <cp:lastModifiedBy>Thomas FRANCART</cp:lastModifiedBy>
  <dcterms:created xsi:type="dcterms:W3CDTF">2019-03-05T08:15:07Z</dcterms:created>
  <dcterms:modified xsi:type="dcterms:W3CDTF">2020-10-30T16:13:03Z</dcterms:modified>
</cp:coreProperties>
</file>