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defaultThemeVersion="124226"/>
  <mc:AlternateContent xmlns:mc="http://schemas.openxmlformats.org/markup-compatibility/2006">
    <mc:Choice Requires="x15">
      <x15ac:absPath xmlns:x15ac="http://schemas.microsoft.com/office/spreadsheetml/2010/11/ac" url="F:\00-Clients\Sparna\20-Repositories\skos-play\fr.sparna\rdf\skos\skos-play\src\main\webapp\excel_test\"/>
    </mc:Choice>
  </mc:AlternateContent>
  <xr:revisionPtr revIDLastSave="0" documentId="13_ncr:1_{6A755892-E581-44D1-984E-B25DE7DCBEB0}" xr6:coauthVersionLast="45" xr6:coauthVersionMax="45" xr10:uidLastSave="{00000000-0000-0000-0000-000000000000}"/>
  <bookViews>
    <workbookView xWindow="-120" yWindow="-120" windowWidth="29040" windowHeight="14220" xr2:uid="{00000000-000D-0000-FFFF-FFFF00000000}"/>
  </bookViews>
  <sheets>
    <sheet name="Validés" sheetId="1" r:id="rId1"/>
  </sheets>
  <definedNames>
    <definedName name="_xlnm._FilterDatabase" localSheetId="0" hidden="1">Validés!$A$9:$JD$9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1" i="1"/>
  <c r="C12" i="1" l="1"/>
  <c r="D12" i="1"/>
  <c r="C26" i="1"/>
  <c r="D26" i="1"/>
  <c r="C28" i="1"/>
  <c r="D28" i="1"/>
  <c r="C29" i="1"/>
  <c r="D29" i="1"/>
  <c r="D35" i="1"/>
  <c r="C36" i="1"/>
  <c r="D36" i="1"/>
  <c r="C38" i="1"/>
  <c r="D38" i="1"/>
  <c r="C39" i="1"/>
  <c r="D39" i="1"/>
  <c r="C42" i="1"/>
  <c r="D42" i="1"/>
  <c r="C43" i="1"/>
  <c r="D43" i="1"/>
  <c r="C45" i="1"/>
  <c r="D45" i="1"/>
  <c r="C46" i="1"/>
  <c r="D46" i="1"/>
  <c r="C48" i="1"/>
  <c r="D48" i="1"/>
  <c r="C49" i="1"/>
  <c r="C50" i="1"/>
  <c r="C51" i="1"/>
  <c r="D51" i="1"/>
  <c r="D52" i="1"/>
  <c r="C54" i="1"/>
  <c r="D54" i="1"/>
  <c r="C56" i="1"/>
  <c r="D56" i="1"/>
  <c r="C57" i="1"/>
  <c r="D57" i="1"/>
  <c r="C58" i="1"/>
  <c r="D58" i="1"/>
  <c r="C59" i="1"/>
  <c r="D59" i="1"/>
  <c r="C60" i="1"/>
  <c r="D60" i="1"/>
  <c r="C63" i="1"/>
  <c r="D63" i="1"/>
  <c r="C65" i="1"/>
  <c r="D65" i="1"/>
  <c r="D66" i="1"/>
  <c r="C69" i="1"/>
  <c r="D69" i="1"/>
  <c r="C76" i="1"/>
  <c r="D76" i="1"/>
  <c r="C78" i="1"/>
  <c r="C79" i="1"/>
  <c r="D79" i="1"/>
  <c r="C80" i="1"/>
  <c r="D80" i="1"/>
  <c r="C82" i="1"/>
  <c r="D82" i="1"/>
  <c r="C83" i="1"/>
  <c r="D83" i="1"/>
  <c r="C84" i="1"/>
  <c r="D84" i="1"/>
  <c r="C85" i="1"/>
  <c r="D85" i="1"/>
  <c r="C86" i="1"/>
  <c r="D86" i="1"/>
  <c r="C91" i="1"/>
  <c r="D91" i="1"/>
  <c r="C92" i="1"/>
  <c r="D92" i="1"/>
  <c r="C95" i="1"/>
  <c r="D95" i="1"/>
  <c r="C96" i="1"/>
  <c r="D96" i="1"/>
  <c r="C100" i="1"/>
  <c r="D100" i="1"/>
  <c r="C102" i="1"/>
  <c r="D102" i="1"/>
  <c r="C107" i="1"/>
  <c r="D107" i="1"/>
  <c r="D108" i="1"/>
  <c r="C109" i="1"/>
  <c r="D109" i="1"/>
  <c r="C110" i="1"/>
  <c r="D110" i="1"/>
  <c r="C112" i="1"/>
  <c r="D112" i="1"/>
  <c r="C115" i="1"/>
  <c r="D115" i="1"/>
  <c r="C116" i="1"/>
  <c r="D116" i="1"/>
  <c r="C118" i="1"/>
  <c r="D118" i="1"/>
  <c r="C119" i="1"/>
  <c r="D119" i="1"/>
  <c r="C120" i="1"/>
  <c r="D120" i="1"/>
  <c r="C122" i="1"/>
  <c r="D122" i="1"/>
  <c r="C123" i="1"/>
  <c r="D123" i="1"/>
  <c r="D124" i="1"/>
  <c r="C127" i="1"/>
  <c r="D127" i="1"/>
  <c r="C128" i="1"/>
  <c r="D128" i="1"/>
  <c r="C130" i="1"/>
  <c r="D130" i="1"/>
  <c r="C132" i="1"/>
  <c r="D132" i="1"/>
  <c r="C134" i="1"/>
  <c r="D134" i="1"/>
  <c r="C140" i="1"/>
  <c r="D140" i="1"/>
  <c r="C142" i="1"/>
  <c r="D142" i="1"/>
  <c r="C144" i="1"/>
  <c r="D144" i="1"/>
  <c r="C146" i="1"/>
  <c r="C149" i="1"/>
  <c r="D149" i="1"/>
  <c r="C150" i="1"/>
  <c r="D150" i="1"/>
  <c r="C152" i="1"/>
  <c r="D152" i="1"/>
  <c r="C153" i="1"/>
  <c r="D153" i="1"/>
  <c r="C155" i="1"/>
  <c r="D155" i="1"/>
  <c r="C156" i="1"/>
  <c r="D156" i="1"/>
  <c r="C157" i="1"/>
  <c r="D157" i="1"/>
  <c r="C158" i="1"/>
  <c r="D158" i="1"/>
  <c r="C160" i="1"/>
  <c r="D160" i="1"/>
  <c r="C3" i="1" l="1"/>
  <c r="B160" i="1" l="1"/>
  <c r="C159" i="1"/>
  <c r="B159" i="1"/>
  <c r="D159" i="1"/>
  <c r="B158" i="1"/>
  <c r="B157" i="1"/>
  <c r="B156" i="1"/>
  <c r="B155" i="1"/>
  <c r="C154" i="1"/>
  <c r="B154" i="1"/>
  <c r="D154" i="1"/>
  <c r="B153" i="1"/>
  <c r="B152" i="1"/>
  <c r="C151" i="1"/>
  <c r="B151" i="1"/>
  <c r="D151" i="1"/>
  <c r="B150" i="1"/>
  <c r="B149" i="1"/>
  <c r="C148" i="1"/>
  <c r="B148" i="1"/>
  <c r="D148" i="1"/>
  <c r="C147" i="1"/>
  <c r="B147" i="1"/>
  <c r="D147" i="1"/>
  <c r="B146" i="1"/>
  <c r="D146" i="1"/>
  <c r="C145" i="1"/>
  <c r="B145" i="1"/>
  <c r="D145" i="1"/>
  <c r="B144" i="1"/>
  <c r="C143" i="1"/>
  <c r="B143" i="1"/>
  <c r="D143" i="1"/>
  <c r="B142" i="1"/>
  <c r="C141" i="1"/>
  <c r="B141" i="1"/>
  <c r="D141" i="1"/>
  <c r="B140" i="1"/>
  <c r="C139" i="1"/>
  <c r="B139" i="1"/>
  <c r="D139" i="1"/>
  <c r="C138" i="1"/>
  <c r="B138" i="1"/>
  <c r="D138" i="1"/>
  <c r="C137" i="1"/>
  <c r="B137" i="1"/>
  <c r="D137" i="1"/>
  <c r="C136" i="1"/>
  <c r="B136" i="1"/>
  <c r="D136" i="1"/>
  <c r="C135" i="1"/>
  <c r="B135" i="1"/>
  <c r="D135" i="1"/>
  <c r="B134" i="1"/>
  <c r="C133" i="1"/>
  <c r="B133" i="1"/>
  <c r="D133" i="1"/>
  <c r="B132" i="1"/>
  <c r="C131" i="1"/>
  <c r="B131" i="1"/>
  <c r="D131" i="1"/>
  <c r="B130" i="1"/>
  <c r="C129" i="1"/>
  <c r="B129" i="1"/>
  <c r="D129" i="1"/>
  <c r="B128" i="1"/>
  <c r="B127" i="1"/>
  <c r="C126" i="1"/>
  <c r="B126" i="1"/>
  <c r="D126" i="1"/>
  <c r="C125" i="1"/>
  <c r="B125" i="1"/>
  <c r="D125" i="1"/>
  <c r="C124" i="1"/>
  <c r="B124" i="1"/>
  <c r="B123" i="1"/>
  <c r="B122" i="1"/>
  <c r="C121" i="1"/>
  <c r="B121" i="1"/>
  <c r="D121" i="1"/>
  <c r="B120" i="1"/>
  <c r="B119" i="1"/>
  <c r="B118" i="1"/>
  <c r="C117" i="1"/>
  <c r="B117" i="1"/>
  <c r="D117" i="1"/>
  <c r="B116" i="1"/>
  <c r="B115" i="1"/>
  <c r="C114" i="1"/>
  <c r="B114" i="1"/>
  <c r="D114" i="1"/>
  <c r="C113" i="1"/>
  <c r="B113" i="1"/>
  <c r="D113" i="1"/>
  <c r="B112" i="1"/>
  <c r="C111" i="1"/>
  <c r="B111" i="1"/>
  <c r="D111" i="1"/>
  <c r="B65" i="1"/>
  <c r="B64" i="1"/>
  <c r="D64" i="1"/>
  <c r="C64" i="1"/>
  <c r="B60" i="1"/>
  <c r="B58" i="1"/>
  <c r="B56" i="1"/>
  <c r="B55" i="1"/>
  <c r="D55" i="1"/>
  <c r="C55" i="1"/>
  <c r="B52" i="1"/>
  <c r="C52" i="1"/>
  <c r="B48" i="1"/>
  <c r="B47" i="1"/>
  <c r="D47" i="1"/>
  <c r="C47" i="1"/>
  <c r="B45" i="1"/>
  <c r="B44" i="1"/>
  <c r="D44" i="1"/>
  <c r="C44" i="1"/>
  <c r="B42" i="1"/>
  <c r="B41" i="1"/>
  <c r="D41" i="1"/>
  <c r="C41" i="1"/>
  <c r="B110" i="1"/>
  <c r="B109" i="1"/>
  <c r="C108" i="1"/>
  <c r="B108" i="1"/>
  <c r="B107" i="1"/>
  <c r="C106" i="1"/>
  <c r="B106" i="1"/>
  <c r="D106" i="1"/>
  <c r="C105" i="1"/>
  <c r="B105" i="1"/>
  <c r="D105" i="1"/>
  <c r="C104" i="1"/>
  <c r="B104" i="1"/>
  <c r="D104" i="1"/>
  <c r="C103" i="1"/>
  <c r="B103" i="1"/>
  <c r="D103" i="1"/>
  <c r="B102" i="1"/>
  <c r="C101" i="1"/>
  <c r="B101" i="1"/>
  <c r="D101" i="1"/>
  <c r="B100" i="1"/>
  <c r="C99" i="1"/>
  <c r="B99" i="1"/>
  <c r="D99" i="1"/>
  <c r="C98" i="1"/>
  <c r="B98" i="1"/>
  <c r="D98" i="1"/>
  <c r="C97" i="1"/>
  <c r="B97" i="1"/>
  <c r="D97" i="1"/>
  <c r="B96" i="1"/>
  <c r="B95" i="1"/>
  <c r="C94" i="1"/>
  <c r="B94" i="1"/>
  <c r="D94" i="1"/>
  <c r="C93" i="1"/>
  <c r="B93" i="1"/>
  <c r="D93" i="1"/>
  <c r="B92" i="1"/>
  <c r="B91" i="1"/>
  <c r="C90" i="1"/>
  <c r="B90" i="1"/>
  <c r="D90" i="1"/>
  <c r="C89" i="1"/>
  <c r="B89" i="1"/>
  <c r="D89" i="1"/>
  <c r="C88" i="1"/>
  <c r="B88" i="1"/>
  <c r="D88" i="1"/>
  <c r="C87" i="1"/>
  <c r="B87" i="1"/>
  <c r="D87" i="1"/>
  <c r="B86" i="1"/>
  <c r="B85" i="1"/>
  <c r="B84" i="1"/>
  <c r="B83" i="1"/>
  <c r="B82" i="1"/>
  <c r="C81" i="1"/>
  <c r="B81" i="1"/>
  <c r="D81" i="1"/>
  <c r="B80" i="1"/>
  <c r="B79" i="1"/>
  <c r="B78" i="1"/>
  <c r="D78" i="1"/>
  <c r="C77" i="1"/>
  <c r="B77" i="1"/>
  <c r="D77" i="1"/>
  <c r="B76" i="1"/>
  <c r="C75" i="1"/>
  <c r="B75" i="1"/>
  <c r="D75" i="1"/>
  <c r="C74" i="1"/>
  <c r="B74" i="1"/>
  <c r="D74" i="1"/>
  <c r="C73" i="1"/>
  <c r="B73" i="1"/>
  <c r="D73" i="1"/>
  <c r="C72" i="1"/>
  <c r="B72" i="1"/>
  <c r="D72" i="1"/>
  <c r="C71" i="1"/>
  <c r="B71" i="1"/>
  <c r="D71" i="1"/>
  <c r="C70" i="1"/>
  <c r="B70" i="1"/>
  <c r="D70" i="1"/>
  <c r="B69" i="1"/>
  <c r="C68" i="1"/>
  <c r="B68" i="1"/>
  <c r="D68" i="1"/>
  <c r="C67" i="1"/>
  <c r="B67" i="1"/>
  <c r="D67" i="1"/>
  <c r="C66" i="1"/>
  <c r="B66" i="1"/>
  <c r="B63" i="1"/>
  <c r="B62" i="1"/>
  <c r="D62" i="1"/>
  <c r="C62" i="1"/>
  <c r="B61" i="1"/>
  <c r="D61" i="1"/>
  <c r="C61" i="1"/>
  <c r="B59" i="1"/>
  <c r="B57" i="1"/>
  <c r="B54" i="1"/>
  <c r="B53" i="1"/>
  <c r="D53" i="1"/>
  <c r="C53" i="1"/>
  <c r="B51" i="1"/>
  <c r="B50" i="1"/>
  <c r="D50" i="1"/>
  <c r="B49" i="1"/>
  <c r="D49" i="1"/>
  <c r="B46" i="1"/>
  <c r="B43" i="1"/>
  <c r="C40" i="1"/>
  <c r="B40" i="1"/>
  <c r="D40" i="1"/>
  <c r="B39" i="1"/>
  <c r="B38" i="1"/>
  <c r="C37" i="1"/>
  <c r="B37" i="1"/>
  <c r="D37" i="1"/>
  <c r="B36" i="1"/>
  <c r="C35" i="1"/>
  <c r="B35" i="1"/>
  <c r="C34" i="1"/>
  <c r="B34" i="1"/>
  <c r="D34" i="1"/>
  <c r="C33" i="1"/>
  <c r="B33" i="1"/>
  <c r="D33" i="1"/>
  <c r="C32" i="1"/>
  <c r="B32" i="1"/>
  <c r="D32" i="1"/>
  <c r="C31" i="1"/>
  <c r="B31" i="1"/>
  <c r="D31" i="1"/>
  <c r="C30" i="1"/>
  <c r="B30" i="1"/>
  <c r="D30" i="1"/>
  <c r="B29" i="1"/>
  <c r="B28" i="1"/>
  <c r="C27" i="1"/>
  <c r="B27" i="1"/>
  <c r="D27" i="1"/>
  <c r="B26" i="1"/>
  <c r="C25" i="1"/>
  <c r="B25" i="1"/>
  <c r="D25" i="1"/>
  <c r="C24" i="1"/>
  <c r="B24" i="1"/>
  <c r="D24" i="1"/>
  <c r="C23" i="1"/>
  <c r="B23" i="1"/>
  <c r="D23" i="1"/>
  <c r="C22" i="1"/>
  <c r="B22" i="1"/>
  <c r="D22" i="1"/>
  <c r="C21" i="1"/>
  <c r="B21" i="1"/>
  <c r="D21" i="1"/>
  <c r="C20" i="1"/>
  <c r="B20" i="1"/>
  <c r="D20" i="1"/>
  <c r="C19" i="1"/>
  <c r="B19" i="1"/>
  <c r="D19" i="1"/>
  <c r="C18" i="1"/>
  <c r="B18" i="1"/>
  <c r="D18" i="1"/>
  <c r="C17" i="1"/>
  <c r="B17" i="1"/>
  <c r="D17" i="1"/>
  <c r="C16" i="1"/>
  <c r="B16" i="1"/>
  <c r="D16" i="1"/>
  <c r="C15" i="1"/>
  <c r="B15" i="1"/>
  <c r="D15" i="1"/>
  <c r="C14" i="1"/>
  <c r="B14" i="1"/>
  <c r="D14" i="1"/>
  <c r="C13" i="1"/>
  <c r="B13" i="1"/>
  <c r="D13" i="1"/>
  <c r="B12" i="1"/>
  <c r="D11" i="1"/>
  <c r="C11" i="1"/>
  <c r="B11" i="1"/>
</calcChain>
</file>

<file path=xl/sharedStrings.xml><?xml version="1.0" encoding="utf-8"?>
<sst xmlns="http://schemas.openxmlformats.org/spreadsheetml/2006/main" count="952" uniqueCount="629">
  <si>
    <t>Achard, Jean Alexis</t>
  </si>
  <si>
    <t>Ackermann, R.</t>
  </si>
  <si>
    <t>Adam, Hippolyte</t>
  </si>
  <si>
    <t>Adam, Pierre</t>
  </si>
  <si>
    <t>Aignan, Etienne</t>
  </si>
  <si>
    <t>Alaux, Aline</t>
  </si>
  <si>
    <t>Albertolli, F.</t>
  </si>
  <si>
    <t>Allais, L.J.</t>
  </si>
  <si>
    <t>Allegrain, Etienne</t>
  </si>
  <si>
    <t>André, Jules</t>
  </si>
  <si>
    <t>Androuet du Cerceau, Jacques</t>
  </si>
  <si>
    <t>Anonyme</t>
  </si>
  <si>
    <t>Appert, Eugène</t>
  </si>
  <si>
    <t>Appiani, Andrea</t>
  </si>
  <si>
    <t>Arbos</t>
  </si>
  <si>
    <t>Armand</t>
  </si>
  <si>
    <t>Armand, Alfred</t>
  </si>
  <si>
    <t>Adlard, Henry</t>
  </si>
  <si>
    <t>Graveur, dessinateur, architecte</t>
  </si>
  <si>
    <t>Graveur en taille-douce, à Londres, XIXe siècle (Ecole anglaise). Connu surtout pour ses estampes sur acier représentant des monuments, des châteaux et des couvents. Parmi ses meilleures gravures, il convient de citer ses reproductions d'Hogarth (Bénézit, t.1).</t>
  </si>
  <si>
    <t>Graveur en couleurs, né à Paris en 1762, y meurt le 27 février 1817 (Ecole française). Célèbre surtout par ses portraits (Bénézit, t.1).</t>
  </si>
  <si>
    <t>Graveur au burin</t>
  </si>
  <si>
    <t>Peintre</t>
  </si>
  <si>
    <t>Architecte et peintre de paysages, né à Londres le 13 mars 1804, mort à Barnes le 21 octobre 1872 (Ecole anglaise) (Bénézit, t.1).</t>
  </si>
  <si>
    <t>Peintre de paysages, cartons de céramiques, graveur.</t>
  </si>
  <si>
    <t>Médailleur, graveur et illustrateur français.</t>
  </si>
  <si>
    <t>Peint dans le style du classicisme académique. A étudié avec Ingres (Getty).</t>
  </si>
  <si>
    <t>Artiste italien, père d'Andrea Appiani, II (1817-1865).</t>
  </si>
  <si>
    <t>Graveur au pointillé, à Paris en 1831 (Ecole française). Il a gravé le portrait de Napoléon en buste (Bénézit, t.1).</t>
  </si>
  <si>
    <t>Architecte français et collectionneur.</t>
  </si>
  <si>
    <t>Editeur.</t>
  </si>
  <si>
    <t>Armano</t>
  </si>
  <si>
    <t>Arnaudet, D.</t>
  </si>
  <si>
    <t>Arndt, Wilhelm</t>
  </si>
  <si>
    <t>Arnold, Johann Friedrich</t>
  </si>
  <si>
    <t>Artaria</t>
  </si>
  <si>
    <t>Asselineau, Antoinette</t>
  </si>
  <si>
    <t>Asselyn, Jan</t>
  </si>
  <si>
    <t>Aster, W.</t>
  </si>
  <si>
    <t>Atkinson, Thomas Lewis</t>
  </si>
  <si>
    <t>Attenkofer</t>
  </si>
  <si>
    <t>Auber</t>
  </si>
  <si>
    <t>Aubert</t>
  </si>
  <si>
    <t>Aubert, Louis</t>
  </si>
  <si>
    <t>Aubry, Charles</t>
  </si>
  <si>
    <t>Aubry, Louis François</t>
  </si>
  <si>
    <t>Audoin, Pierre</t>
  </si>
  <si>
    <t>Audran, Claude III</t>
  </si>
  <si>
    <t>Augrand</t>
  </si>
  <si>
    <t>Graveur amateur, cité dans la catalogue Denon (Bénézit, t. 1).</t>
  </si>
  <si>
    <t>Graveur en taille-douce et aquat_inte, né vers 1780, mort à Berlin en 1809 (Ecole alsacienne) (Bénézit, t.1).</t>
  </si>
  <si>
    <t>Famille autrichienne d'éditeurs d'origine italienne en activité au XVIIIe siècle.</t>
  </si>
  <si>
    <t>Portraitiste et peintre de genre français.</t>
  </si>
  <si>
    <t xml:space="preserve">Peintre et dessinateur néerlandais, d'origine française. Il était l'un des artistes les plus importants de la deuxième génération d'italianistes néerlandais, avec Jan Both et Jan Baptist Weenix. La famille Asselin a déménagé de Dieppe à Amsterdam en 1621 et adoptent l'orthographe de leur nom de famille après 1650 (Getty). </t>
  </si>
  <si>
    <t>Graveur en Prusse, fin du XVIIIe et commencement du XIXe siècle (Ecole allemande). Connu par un portrait de la reine Louise de Prusse (Bénézit, t.1).</t>
  </si>
  <si>
    <t>Sourd muet, élève de M. Tardieu (Micromusée)</t>
  </si>
  <si>
    <t>Peintre et miniaturiste, né à Paris en 1767, mort le 16 juin 1851 (Ecole française). Elève de Vincent et d'Isabey (Bénézit, t. 1).</t>
  </si>
  <si>
    <t>Graveur sur cuivre, portraitiste.- Elève de Jacques Firmin Beauvarlet (1731-1797).</t>
  </si>
  <si>
    <t>Augrand, Parfait</t>
  </si>
  <si>
    <t>Auguste, Henri</t>
  </si>
  <si>
    <t>Aumont</t>
  </si>
  <si>
    <t>Autenrieth</t>
  </si>
  <si>
    <t>Aveline, Antoine</t>
  </si>
  <si>
    <t>Bachelier, Jean Jacques</t>
  </si>
  <si>
    <t>Baellieur, Cornelis de</t>
  </si>
  <si>
    <t>Bailly, Charles</t>
  </si>
  <si>
    <t>Bailly, Jacques</t>
  </si>
  <si>
    <t>Balch</t>
  </si>
  <si>
    <t>Ballard</t>
  </si>
  <si>
    <t>Ballard, Christophe</t>
  </si>
  <si>
    <t>Balon</t>
  </si>
  <si>
    <t>Baltard, Louis Pierre</t>
  </si>
  <si>
    <t>Baltard, Victor</t>
  </si>
  <si>
    <t>Balzac, Honoré de</t>
  </si>
  <si>
    <t>Barbedienne, Ferdinand</t>
  </si>
  <si>
    <t>Barbier, Antoine Alexandre</t>
  </si>
  <si>
    <t>Horloger français , décédé vers 1770 (Getty).</t>
  </si>
  <si>
    <t>Bardin, Jean</t>
  </si>
  <si>
    <t>Baron</t>
  </si>
  <si>
    <t>Barth, C.</t>
  </si>
  <si>
    <t>Bartolini, Lorenzo</t>
  </si>
  <si>
    <t>Bartolomeo, Fra</t>
  </si>
  <si>
    <t>Bassano, Jacopo</t>
  </si>
  <si>
    <t>Bassereau</t>
  </si>
  <si>
    <t>Baudoin Frères</t>
  </si>
  <si>
    <t>Baudoin Veuve</t>
  </si>
  <si>
    <t>Vendeur</t>
  </si>
  <si>
    <t>Romancier, auteur dramatique, journaliste, imprimeur, fondeur de caractères et éditeur.</t>
  </si>
  <si>
    <t xml:space="preserve">Editeur. </t>
  </si>
  <si>
    <t>Métallurgiste ayant débuté sa carrière de marchand de papier peint à Paris. En 1838, il s'associa à Achille Colas (1795-1859), qui venait d'inventer une machine à créer des répliques miniatures en bronze de statues. En 1843, ils développèrent leur activité prospère de fabrication de miniatures de statues antiques, en reproduisant le travail d'artistes vivants et se diversifièrent également en fabriquant des objets ménagers émaillés (Getty).</t>
  </si>
  <si>
    <t>Peintre et graveur italien.</t>
  </si>
  <si>
    <t>Barrigues, Prosper François Irénée</t>
  </si>
  <si>
    <t>Sculpteur et dessinateur italien.</t>
  </si>
  <si>
    <t>Petit-fils de Francesco Bassano I et fils de Jacopo. Il a travaillé dans l'atelier de la famille Bassano avec ses trois frères à Bassano. Il a déménagé à Venise pour superviser une branche de l'entreprise. Connu pour ses peintures historiques au palais des Doges, à Venise (Getty).</t>
  </si>
  <si>
    <t>Fils et élève de Francesco Bassano I. Il étudie avec Bonifazio de 'Pitati à Venise, mais retourne à Bassano à la mort de son père. Jacopo est surtout connu pour ses paysages et ses scènes de genre (Getty).</t>
  </si>
  <si>
    <t>Fabrique de passementerie (Micromusée).
Célèbre maison de passementerie à Tours qui ferma ses portes en 1987 (http://catalogue.gazette-drouot.com/pdf/Demaigret/16062010/TDM_CAT%20TEXTILE_BD_rec.pdf?id=6517&amp;cp=90).</t>
  </si>
  <si>
    <t>Graveur.</t>
  </si>
  <si>
    <t xml:space="preserve">Graveur. </t>
  </si>
  <si>
    <t>Graveur au burin et à l'aquatinte.- Epousa la fille d'Alexandre Briceau, Angélique, elle-même graveur au pointillé.- Père du graveur Jean-Alexandre Allais (1792-1850) (BnF).</t>
  </si>
  <si>
    <t>Peintre de paysage et graveur à l'eau-forte.-Père du peintre Gabriel Allegrain (1679-1748) (BnF).</t>
  </si>
  <si>
    <t xml:space="preserve">Peintre miniaturiste et graveur au burin, né à Berlin, mort à Leipzig en 1813 (Ecole allemande) (Bénézit, t.1). </t>
  </si>
  <si>
    <t>Peintre de décorations murales.- Fils de Germain Audran, neveu de Claude II (BnF).</t>
  </si>
  <si>
    <t>Miniaturiste, lithographe.-Emailleur (BnF).</t>
  </si>
  <si>
    <t>Architecte, peintre et graveur. -Professeur à l'Ecole polytechnique, puis à l'école des Beaux-arts. -Membre du Conseil des bâtiments civils. -Père de l'architecte Victor Baltard (1805-1874) (BnF).</t>
  </si>
  <si>
    <t>Architecte, dessinateur, peintre. -Inspecteur des beaux-arts de la ville de Paris et de la Seine, membre de l'académie des beaux-arts, section architecture (élu en 1863) (BnF).</t>
  </si>
  <si>
    <t>Bibliothécaire, administrateur des bibliothèques particulières du Roi (en 1821). -Conservateur de la Bibliothèque du Conseil d'Etat. -Bibliographe. -Chevalier de l'Ordre royal de la Légion d'honneur (1821) (BnF).</t>
  </si>
  <si>
    <t>Peintre.</t>
  </si>
  <si>
    <t>Dessinateur, graveur (BnF).</t>
  </si>
  <si>
    <t>Imprimeur.</t>
  </si>
  <si>
    <t>Graveur, dessinateur.</t>
  </si>
  <si>
    <t>Fondeur.</t>
  </si>
  <si>
    <t>Ebéniste.</t>
  </si>
  <si>
    <t>Photographe.</t>
  </si>
  <si>
    <t>Peintre italien (BnF).</t>
  </si>
  <si>
    <t xml:space="preserve">Paris </t>
  </si>
  <si>
    <t>Voreppe (Isère)</t>
  </si>
  <si>
    <t xml:space="preserve">Grenoble </t>
  </si>
  <si>
    <t>Paris</t>
  </si>
  <si>
    <t>Viroflay</t>
  </si>
  <si>
    <t>Beaugency (Loiret)</t>
  </si>
  <si>
    <t>Bordeaux</t>
  </si>
  <si>
    <t>Pau</t>
  </si>
  <si>
    <t>Bologne</t>
  </si>
  <si>
    <t xml:space="preserve">Bologne </t>
  </si>
  <si>
    <t>Bedano di Lugano (Italie)</t>
  </si>
  <si>
    <t>Milan</t>
  </si>
  <si>
    <t>Graveur au burin et à l'aquatinte (BnF).</t>
  </si>
  <si>
    <t>Amsterdam</t>
  </si>
  <si>
    <t>Londres</t>
  </si>
  <si>
    <t>Barnes</t>
  </si>
  <si>
    <t>Vers 1510</t>
  </si>
  <si>
    <t>Vers 1585</t>
  </si>
  <si>
    <t xml:space="preserve">Angers </t>
  </si>
  <si>
    <t xml:space="preserve">Cannes </t>
  </si>
  <si>
    <t>Vers 1780</t>
  </si>
  <si>
    <t>Berlin</t>
  </si>
  <si>
    <t>Leipzig</t>
  </si>
  <si>
    <t>Dieppe</t>
  </si>
  <si>
    <t>Salisbury (Royaume-Uni)</t>
  </si>
  <si>
    <t>1889 ou 1890</t>
  </si>
  <si>
    <t>Sourd muet, élève de M. Tardieu.</t>
  </si>
  <si>
    <t xml:space="preserve">Lyon </t>
  </si>
  <si>
    <t>Joinville (Haute-Marne)</t>
  </si>
  <si>
    <t>Saint-Dié (Vosges)</t>
  </si>
  <si>
    <t>Stuggart</t>
  </si>
  <si>
    <t xml:space="preserve">Anvers </t>
  </si>
  <si>
    <t>Anvers</t>
  </si>
  <si>
    <t>Vers 1770</t>
  </si>
  <si>
    <t>Vendeur.</t>
  </si>
  <si>
    <t>1701 (?)</t>
  </si>
  <si>
    <t>Lyon</t>
  </si>
  <si>
    <t>Architecte, peintre, graveur.</t>
  </si>
  <si>
    <t>Architecte, dessinateur, peintre.</t>
  </si>
  <si>
    <t>Tours</t>
  </si>
  <si>
    <t xml:space="preserve">Romancier, auteur, dramatique, journaliste, imprimeur, fondeur de caractères et éditeur. </t>
  </si>
  <si>
    <t>Française.</t>
  </si>
  <si>
    <t xml:space="preserve">Française </t>
  </si>
  <si>
    <t>Néerlandais</t>
  </si>
  <si>
    <t>Français</t>
  </si>
  <si>
    <t>Française</t>
  </si>
  <si>
    <t>Italien</t>
  </si>
  <si>
    <t xml:space="preserve">Architecte, graveur, théoricien. Fit un voyage en Italie entre 1530 et 1534, puis s'installa principalement à Orléans et Montargis. Père de Baptiste et de Jacques II, grand-père de Jean, tous trois architectes (BnF). </t>
  </si>
  <si>
    <t>Britannique</t>
  </si>
  <si>
    <t>Néerlandaise</t>
  </si>
  <si>
    <t>Peintre. Surnommé"Jean Le Romain" à son retour de Rome en 1821 pour le distinguer de ses frères Jean-Pierre et Jean-Paul également peintres. Directeur de l'Académie de Rome (1846), membre de l'Académie des beaux-arts (1851) (BnF).</t>
  </si>
  <si>
    <t>Poète, auteur dramatique et auteur d'ouvrages historiques. Secrétaire général de la préfécture de Paris. Journaliste. Traducteur. Membre de l'Institut, Académie française (élu en 1814) (BnF).</t>
  </si>
  <si>
    <t>Saint-Martin-de-Fresnay (Calvados)</t>
  </si>
  <si>
    <t>Sculpteur, fondeur.</t>
  </si>
  <si>
    <t>Bibliothécaire.</t>
  </si>
  <si>
    <t>Coulommiers</t>
  </si>
  <si>
    <t>Peintre et dessinateur. Grand prix de Rome en 1765. Père d'Ambroise-Marguerite Bardin (1768-18..) (BnF).</t>
  </si>
  <si>
    <t>Orléans</t>
  </si>
  <si>
    <t>Montbard (Côte d'Or)</t>
  </si>
  <si>
    <t>Peintre et dessinateur.</t>
  </si>
  <si>
    <t>Peintre. </t>
  </si>
  <si>
    <t>Dessinateur et graveur au burin.</t>
  </si>
  <si>
    <t>Graveur au burin.</t>
  </si>
  <si>
    <t>Miniaturiste, lithographe. Emailleur.</t>
  </si>
  <si>
    <t>Orfèvre. Fut fermier des affinages des monnaies de Paris et de Lyon.</t>
  </si>
  <si>
    <t>Peintre de décorations murales.</t>
  </si>
  <si>
    <t>Graveur sur cuivre, portraitiste.</t>
  </si>
  <si>
    <t>Peintre et miniaturiste.</t>
  </si>
  <si>
    <t>Peintre et graveur</t>
  </si>
  <si>
    <t>Urbino</t>
  </si>
  <si>
    <t>1528 ?</t>
  </si>
  <si>
    <t>Marseille</t>
  </si>
  <si>
    <t>Portugais</t>
  </si>
  <si>
    <t>Sculpteur et dessinateur</t>
  </si>
  <si>
    <t>Savignano</t>
  </si>
  <si>
    <t>Florence</t>
  </si>
  <si>
    <t>Peintre et miniaturiste. Moine au couvent de San Marco à Florence (BnF).</t>
  </si>
  <si>
    <t>Peintre et miniaturiste</t>
  </si>
  <si>
    <t>Bassano</t>
  </si>
  <si>
    <t>Italienne</t>
  </si>
  <si>
    <t>Freville, A.-F-.J.</t>
  </si>
  <si>
    <t xml:space="preserve">Italienne </t>
  </si>
  <si>
    <t>Ajaccio</t>
  </si>
  <si>
    <t>Ebéniste</t>
  </si>
  <si>
    <t>Sculpteur</t>
  </si>
  <si>
    <t>Graveur</t>
  </si>
  <si>
    <t>Peintre et lithographe</t>
  </si>
  <si>
    <t>Allemande</t>
  </si>
  <si>
    <t xml:space="preserve">Graveur </t>
  </si>
  <si>
    <t xml:space="preserve">Allemande </t>
  </si>
  <si>
    <t>Editeur</t>
  </si>
  <si>
    <t>Peintre et dessinateur</t>
  </si>
  <si>
    <t>Peintre, graveur, dessinateur</t>
  </si>
  <si>
    <t xml:space="preserve">Peintre et graveur </t>
  </si>
  <si>
    <t xml:space="preserve">Bruxelles </t>
  </si>
  <si>
    <t>Peintre français</t>
  </si>
  <si>
    <t xml:space="preserve">Graveur en taille-douce </t>
  </si>
  <si>
    <t xml:space="preserve">Peintre, aquarelliste </t>
  </si>
  <si>
    <t xml:space="preserve">Graveur, dessinateur, architecte </t>
  </si>
  <si>
    <t xml:space="preserve">Graveur en couleurs </t>
  </si>
  <si>
    <t xml:space="preserve">Dessinateur, imprimeur, graveur, marchand d'art, éditeur </t>
  </si>
  <si>
    <t xml:space="preserve">Peintre de paysage et graveur à l'eau-forte </t>
  </si>
  <si>
    <t>Architecte et peintre de paysages</t>
  </si>
  <si>
    <t>https://data.bnf.fr/ark:/12148/cb11972748q</t>
  </si>
  <si>
    <t xml:space="preserve">https://data.bnf.fr/ark:/12148/cb14955593q </t>
  </si>
  <si>
    <t xml:space="preserve">https://data.bnf.fr/ark:/12148/cb122430726 </t>
  </si>
  <si>
    <t xml:space="preserve">https://data.bnf.fr/ark:/12148/cb147937651 </t>
  </si>
  <si>
    <t xml:space="preserve">https://data.bnf.fr/ark:/12148/cb149789840 </t>
  </si>
  <si>
    <t xml:space="preserve">https://data.bnf.fr/ark:/12148/cb11888220f </t>
  </si>
  <si>
    <t xml:space="preserve">https://data.bnf.fr/ark:/12148/cb136160813 </t>
  </si>
  <si>
    <t>Peintre, aquarelliste. Née à Bordeaux et morte à Pau. Fille de Jean ou de Jean-Paul Alaux (DAG).</t>
  </si>
  <si>
    <t xml:space="preserve">https://data.bnf.fr/ark:/12148/cb131807699 </t>
  </si>
  <si>
    <t xml:space="preserve">https://data.bnf.fr/ark:/12148/cb149677511 </t>
  </si>
  <si>
    <t xml:space="preserve">https://data.bnf.fr/ark:/12148/cb14954352b </t>
  </si>
  <si>
    <t xml:space="preserve">https://data.bnf.fr/ark:/12148/cb149566848 </t>
  </si>
  <si>
    <t xml:space="preserve">https://data.bnf.fr/ark:/12148/cb14954154g </t>
  </si>
  <si>
    <t xml:space="preserve">https://data.bnf.fr/ark:/12148/cb16591248h </t>
  </si>
  <si>
    <t xml:space="preserve">https://data.bnf.fr/ark:/12148/cb13576350q </t>
  </si>
  <si>
    <t xml:space="preserve">https://data.bnf.fr/ark:/12148/cb14952241x </t>
  </si>
  <si>
    <t xml:space="preserve">https://data.bnf.fr/ark:/12148/cb14074674b </t>
  </si>
  <si>
    <t>Architecte, graveur, théoricien</t>
  </si>
  <si>
    <t xml:space="preserve">Médailleur, graveur et illustrateur français </t>
  </si>
  <si>
    <t>Peintre de paysages, cartons de céramiques, graveur</t>
  </si>
  <si>
    <t>Graveur au burin, illustrateur</t>
  </si>
  <si>
    <t xml:space="preserve">https://data.bnf.fr/ark:/12148/cb118888443 </t>
  </si>
  <si>
    <t xml:space="preserve">https://data.bnf.fr/ark:/12148/cb146449094 </t>
  </si>
  <si>
    <t>Graveur amateur</t>
  </si>
  <si>
    <t>Peintre miniaturiste et graveur au burin</t>
  </si>
  <si>
    <t>Graveur en taille-douce et aquatinte, né vers 1780, mort à Berlin en 1809</t>
  </si>
  <si>
    <t xml:space="preserve">https://data.bnf.fr/ark:/12148/cb14957610z </t>
  </si>
  <si>
    <t xml:space="preserve">https://data.bnf.fr/ark:/12148/cb12387638n </t>
  </si>
  <si>
    <t xml:space="preserve">https://data.bnf.fr/ark:/12148/cb149684832 </t>
  </si>
  <si>
    <t xml:space="preserve">https://data.bnf.fr/ark:/12148/cb120147623 </t>
  </si>
  <si>
    <t xml:space="preserve">https://data.bnf.fr/ark:/12148/cb14963732s </t>
  </si>
  <si>
    <t xml:space="preserve">https://data.bnf.fr/ark:/12148/cb14955580c </t>
  </si>
  <si>
    <t xml:space="preserve">https://data.bnf.fr/ark:/12148/cb14968508k </t>
  </si>
  <si>
    <t xml:space="preserve">https://data.bnf.fr/ark:/12148/cb147932064 </t>
  </si>
  <si>
    <t>Portraitiste et peintre de genre</t>
  </si>
  <si>
    <t xml:space="preserve">Poète, auteur dramatique et auteur d'ouvrages historiques. Secrétaire général de la préfécture de Paris. Journaliste. Traducteur. Membre de l'Institut, Académie française (élu en 1814) </t>
  </si>
  <si>
    <t xml:space="preserve">https://data.bnf.fr/ark:/12148/cb149597054 </t>
  </si>
  <si>
    <t xml:space="preserve">Graveur au burin </t>
  </si>
  <si>
    <t xml:space="preserve">Britannique </t>
  </si>
  <si>
    <t xml:space="preserve">https://data.bnf.fr/ark:/12148/cb16850890d </t>
  </si>
  <si>
    <t xml:space="preserve">https://data.bnf.fr/ark:/12148/cb149564821 </t>
  </si>
  <si>
    <t xml:space="preserve">https://data.bnf.fr/ark:/12148/cb14954163f </t>
  </si>
  <si>
    <t xml:space="preserve">https://data.bnf.fr/ark:/12148/cb13166731n </t>
  </si>
  <si>
    <t xml:space="preserve">http://viaf.org/viaf/96539068 </t>
  </si>
  <si>
    <t>Orfèvre. Fut fermier des affinages des monnaies de Paris et de Lyon (BnF).</t>
  </si>
  <si>
    <t xml:space="preserve">https://data.bnf.fr/ark:/12148/cb14968632q </t>
  </si>
  <si>
    <t xml:space="preserve">https://data.bnf.fr/ark:/12148/cb12449426x </t>
  </si>
  <si>
    <t xml:space="preserve">https://data.bnf.fr/ark:/12148/cb140758477 </t>
  </si>
  <si>
    <t xml:space="preserve">https://data.bnf.fr/ark:/12148/cb14956698z </t>
  </si>
  <si>
    <t xml:space="preserve">https://data.bnf.fr/ark:/12148/cb149790524 </t>
  </si>
  <si>
    <t xml:space="preserve">https://data.bnf.fr/ark:/12148/cb149557055 </t>
  </si>
  <si>
    <t xml:space="preserve">https://data.bnf.fr/ark:/12148/cb149568270  </t>
  </si>
  <si>
    <t>Peintre. A inventé des toiles peintes à la cire et à l'encaustique, et des pastels à l'huile. Fut directeur artistique de la Manufacture royale de Sèvres. Créa l'Ecole gratuite de dessin, devenue l'Ecole nationale des Arts décoratifs (BnF). </t>
  </si>
  <si>
    <t xml:space="preserve">https://data.bnf.fr/ark:/12148/cb125245064 </t>
  </si>
  <si>
    <t xml:space="preserve">Horloger </t>
  </si>
  <si>
    <t xml:space="preserve">http://viaf.org/viaf/96287297 </t>
  </si>
  <si>
    <t xml:space="preserve">https://data.bnf.fr/ark:/12148/cb121045526 </t>
  </si>
  <si>
    <t xml:space="preserve">https://data.bnf.fr/ark:/12148/cb12238794f </t>
  </si>
  <si>
    <t xml:space="preserve">https://data.bnf.fr/ark:/12148/cb12967532x </t>
  </si>
  <si>
    <t xml:space="preserve">https://data.bnf.fr/ark:/12148/cb11890030g </t>
  </si>
  <si>
    <t xml:space="preserve">https://data.bnf.fr/ark:/12148/cb118900414 </t>
  </si>
  <si>
    <t xml:space="preserve">https://data.bnf.fr/ark:/12148/cb14968858z </t>
  </si>
  <si>
    <t xml:space="preserve">https://data.bnf.fr/ark:/12148/cb11890148t </t>
  </si>
  <si>
    <t xml:space="preserve">https://data.bnf.fr/ark:/12148/cb16765962p </t>
  </si>
  <si>
    <t xml:space="preserve">https://data.bnf.fr/ark:/12148/cb120814353 </t>
  </si>
  <si>
    <t xml:space="preserve">http://viaf.org/viaf/96462735 </t>
  </si>
  <si>
    <t xml:space="preserve">https://data.bnf.fr/ark:/12148/cb149678441 </t>
  </si>
  <si>
    <t xml:space="preserve">https://data.bnf.fr/ark:/12148/cb12184654t </t>
  </si>
  <si>
    <t xml:space="preserve">https://data.bnf.fr/ark:/12148/cb14957422d </t>
  </si>
  <si>
    <t xml:space="preserve">https://data.bnf.fr/ark:/12148/cb13949329p </t>
  </si>
  <si>
    <t>Flamande</t>
  </si>
  <si>
    <t xml:space="preserve">Rome </t>
  </si>
  <si>
    <t>Dessinateur, graveur</t>
  </si>
  <si>
    <t>Graveur au burin. Illustrateur (BnF).</t>
  </si>
  <si>
    <t>Ex-professeur de Belles-Lettres à l'Ecole centrale de Seine et Oise (Micromusée).</t>
  </si>
  <si>
    <t xml:space="preserve">https://data.bnf.fr/ark:/12148/cb119964577 </t>
  </si>
  <si>
    <t>Précepteur, homme de lettres</t>
  </si>
  <si>
    <t xml:space="preserve">Auteur. </t>
  </si>
  <si>
    <t>Relieur.</t>
  </si>
  <si>
    <t>https://data.bnf.fr/ark:/12148/cb124621871</t>
  </si>
  <si>
    <t xml:space="preserve">Peintre, dessinateur, graveur </t>
  </si>
  <si>
    <t>Turin</t>
  </si>
  <si>
    <t>Archiviste paléographe (promotion 1885). Conservateur de la Section moderne aux Archives nationales et chargé de cours à l'École des Chartes. Directeur du "Bibliographe moderne". Membre de l'Association des archivistes français et de la Société de l'École des chartes. Président de la Société de l'histoire de France et de la Société des bibliophiles français (BnF).</t>
  </si>
  <si>
    <t>https://data.bnf.fr/ark:/12148/cb12276366f</t>
  </si>
  <si>
    <t>Archiviste paléographe, conservateur</t>
  </si>
  <si>
    <t>Stiemart, François</t>
  </si>
  <si>
    <t>Stob, F.</t>
  </si>
  <si>
    <t>Stöber, Fr.</t>
  </si>
  <si>
    <t>Stöckel, Joseph</t>
  </si>
  <si>
    <t>Stoelzel, C.F.</t>
  </si>
  <si>
    <t>Straszewicz, J.</t>
  </si>
  <si>
    <t>Stubenrauch, Ph.</t>
  </si>
  <si>
    <t>Stupfler, Henri</t>
  </si>
  <si>
    <t>Susse, Pierre Jean François</t>
  </si>
  <si>
    <t>Swebach</t>
  </si>
  <si>
    <t>Taraval, Jean Hughes</t>
  </si>
  <si>
    <t>Tardieu, Alexandre</t>
  </si>
  <si>
    <t>Tardieu Fils, P.</t>
  </si>
  <si>
    <t>Tardieu, Jacques-Nicolas</t>
  </si>
  <si>
    <t>Tardieu, Jean Charles</t>
  </si>
  <si>
    <t>Tardieu, P.A.F.</t>
  </si>
  <si>
    <t>Tassart</t>
  </si>
  <si>
    <t>Taunay, N.A.</t>
  </si>
  <si>
    <t>Tauret</t>
  </si>
  <si>
    <t>Templeux, Damien de</t>
  </si>
  <si>
    <t>Tenerani, Pietro</t>
  </si>
  <si>
    <t>Terquem</t>
  </si>
  <si>
    <t>Tesio, Giacinto</t>
  </si>
  <si>
    <t>Tessier</t>
  </si>
  <si>
    <t>Testard</t>
  </si>
  <si>
    <t>Testu</t>
  </si>
  <si>
    <t>https://data.bnf.fr/ark:/12148/cb12041129h</t>
  </si>
  <si>
    <t>Peintre d'histoire et graveur à l'eau-forte, né à Lyon en 1596, enterré à Paris le 30 avril 1657 (Ecole française).</t>
  </si>
  <si>
    <t>Stella, Jacques de</t>
  </si>
  <si>
    <t>Bauerbach (Allemagne)</t>
  </si>
  <si>
    <t>https://data.bnf.fr/ark:/12148/cb14958785c</t>
  </si>
  <si>
    <t>Peintre d'histoire, né à Bauerbach, près de Manheim, le 18 avril 1788, mort à Paris le 21 novembre 1856 (Ecole allemande). Fils d'un officier de l'armée russe. Commença son éducation artistique à l'Académie de St-Petersbourg, puis fut élève de Gérard, de Robert Lefebvre et de Prud'hon à Paris. Il exposa au Salon de 1812 à 1843, et obtint une médaille de première classe en 1819. Il collabora ua Musée historique créé à Versailles et fut décoré de la Légion d'honneur (Bénézit, t.8).</t>
  </si>
  <si>
    <t>Douai</t>
  </si>
  <si>
    <t>Peintre, décorateur. Travailla notamment aux travaux de décoration du Louvre (BnF).</t>
  </si>
  <si>
    <t>https://data.bnf.fr/ark:/12148/cb149620109</t>
  </si>
  <si>
    <t>http://viaf.org/viaf/96303748</t>
  </si>
  <si>
    <t>https://data.bnf.fr/ark:/12148/cb149599975</t>
  </si>
  <si>
    <t>http://viaf.org/viaf/69705572</t>
  </si>
  <si>
    <t>Peintre de portraits et de genre, né à Mulhouse, XIXe siècle (Ecole alsacienne). Débuta au Salon en 1876 (Bénézit, t.8).</t>
  </si>
  <si>
    <t>Peintre, graveur et dessinateur. Élève de son père Mathieu Subleyras, puis d'Antoine Rivalz à Toulouse. Premier grand prix de peinture en 1726. Membre de l'Académie de St Luc à Rome (BnF). </t>
  </si>
  <si>
    <t>Saint-Gilles-du-Gard </t>
  </si>
  <si>
    <t>https://data.bnf.fr/ark:/12148/cb12098241c</t>
  </si>
  <si>
    <t>https://data.bnf.fr/ark:/12148/cb125349591</t>
  </si>
  <si>
    <t>Graveur, né à Paris le 10 février 1710, mort dans la même ville le 29 avril 1772 (Ecole française). Fils et élève de Louis Surugue. Académicien le 29 juillet 1747. Exposa au Salon de 1742 à 1761. Chevalier de l'ordre de l'Eperon d'Or. Comte de Latran (Bénézit, t.8).</t>
  </si>
  <si>
    <t>https://data.bnf.fr/ark:/12148/cb165678558</t>
  </si>
  <si>
    <t>Sculpteur, né à Berlin le 20 mars 1828, mort le 15 août 1908 dans cette ville (Ecole allemande) (Bénézit, t.8).</t>
  </si>
  <si>
    <t>http://viaf.org/viaf/13090720</t>
  </si>
  <si>
    <t>https://data.bnf.fr/ark:/12148/cb14956600d</t>
  </si>
  <si>
    <t>Peintre de paysages, d'histoire, de batailles et graveur, né à Metz le 19 mars 1769, mort à Paris le 10 décembre 1823 (Ecole française) (Bénézit, t.8).</t>
  </si>
  <si>
    <t>https://data.bnf.fr/ark:/12148/cb14140202z</t>
  </si>
  <si>
    <t>Peintre, dessinateur et graveur. Fils et élève de Guillaume Taraval (1701-1750). Grand Prix de l'Académie en 1756 pensionnaire à Rome en 1759, reçu à l'Académie en 1769 avec "Triomphe de Bacchus". Il exposa au Salon de 1765 à 1785 (BnF).</t>
  </si>
  <si>
    <t>https://data.bnf.fr/ark:/12148/cb13336464h</t>
  </si>
  <si>
    <t>Graveur. Frère des graveurs Louis, Antoine-François et Jean-Baptiste-Pierre Tardieu (BnF).</t>
  </si>
  <si>
    <t>Dessinateur, graveur, éditeur et marchand d'estampes</t>
  </si>
  <si>
    <t>https://data.bnf.fr/ark:/12148/cb12196475x</t>
  </si>
  <si>
    <t>https://data.bnf.fr/ark:/12148/cb144895656</t>
  </si>
  <si>
    <t>Graveur. Fils de Nicolas Henri Tardieu et Marie Anne Horthemels. Époux de Louise-Françoise Duvivier, puis d'Elisabeth-Claire Tournay, toutes deux graveurs. Graveur du Roi. Graveur de l'Électeur de Cologne Clément-Auguste. Agréé à l'Académie en 1743, membre en 1749 (BnF).</t>
  </si>
  <si>
    <t>http://viaf.org/viaf/95861426</t>
  </si>
  <si>
    <t>Peintre d'histoire, né à Paris le 3 sptembre 1765, mort dans la même ville le 3 avril 1830 (Ecole française). Il était le fils de Jacques Nicolas Tardieu et de sa seconde femme Elisabeth de Tournay. Il fut élève de Regnault. Il obtint le deuxième grand prix de Rome en 1790. Il fut très employé par l'administration et peignit pour le Luxembourg, Versailles, Saint-Cloud, Fontainebleau et la cathédrale de Rouen, durant les règnes de Napoléon, Louis XVIII et Charles X (Bénézit, t.8).</t>
  </si>
  <si>
    <t>https://data.bnf.fr/ark:/12148/cb15241821f</t>
  </si>
  <si>
    <t>Peintre d'histoire et de genre et lithographe (BnF).</t>
  </si>
  <si>
    <t>Cartographe (BnF).</t>
  </si>
  <si>
    <t>https://data.bnf.fr/ark:/12148/cb148015283</t>
  </si>
  <si>
    <t>https://data.bnf.fr/ark:/12148/cb14954418f</t>
  </si>
  <si>
    <t>Paysagiste, peintre de genre et de batailles, baptisé à Paris le 10 février 1755, mort dans la même ville le 20 mars 1830 (Ecole française) (Bénézit, t.8).</t>
  </si>
  <si>
    <t>https://data.bnf.fr/ark:/12148/cb145130564</t>
  </si>
  <si>
    <t>Cartographe</t>
  </si>
  <si>
    <t>https://data.bnf.fr/ark:/12148/cb15302459m</t>
  </si>
  <si>
    <t>Cartographe (BnF);</t>
  </si>
  <si>
    <t>https://data.bnf.fr/ark:/12148/cb14426684s</t>
  </si>
  <si>
    <t>Sculpteur, né à Turin le 11 novembre, mort à Rome le 14 décembre 1869 (Ecole italienne). Il sculpta de nombreux bustes, tombeaux et monuments à Rome et pour les villes du monde entier (Bénézit, t.8).</t>
  </si>
  <si>
    <t>Aîné des quatre fils de David Teniers le Vieux. Élève de son père. Vers 1632, il s'oriente sous l'influence de Brouwer vers le paysage et les scènes de genre. Il est reçu maître dans la guilde d'Anvers en 1633. En 1637, il épouse la fille de Jean Breughel de Velours. En 1644, il est nommé doyen de la guilde. En 1650, il s'installe à Bruxelles. En 1663, il participe à la fondation de l'Académie d'Anvers dont il est le premier directeur. - Peintre de la Cour de l'archiduc Léopold, chambellan, conservateur de la galerie ducale (BnF).</t>
  </si>
  <si>
    <t>https://data.bnf.fr/ark:/12148/cb121313636</t>
  </si>
  <si>
    <t>Ternisien d'Haudricourt, F. </t>
  </si>
  <si>
    <t>https://data.bnf.fr/ark:/12148/cb127461602</t>
  </si>
  <si>
    <t xml:space="preserve">Menuisier. </t>
  </si>
  <si>
    <t>Peintre de genre et paysagiste, né à Turin en 1849, mort dans la même ville en 1927 (Ecole italienne). Elève de A. Gastaldi et d'A. Fontanesi (Bénézit, t.8).</t>
  </si>
  <si>
    <t>https://data.bnf.fr/ark:/12148/cb149779017</t>
  </si>
  <si>
    <t>Peintre et graveur, né à Paris en 1615, mort dans la même ville le 19 août 1665 (Ecole française). Fils et élève de Gilles Testelin puis de Simon Vouet (Bénézit, t.8).</t>
  </si>
  <si>
    <t>https://data.bnf.fr/ark:/12148/cb15435704p</t>
  </si>
  <si>
    <t xml:space="preserve">Miniaturiste, née à Paris en 1780, morte en 1868 (Ecole française). Elève de Saint et Leguay. Elle débuta au Salon de 1804 et y prit part jusqu'en 1810. Elle fit, d'après nature une grande miniature en pied du roi de Rome (Bénézit, t.8). </t>
  </si>
  <si>
    <t xml:space="preserve">Tamisier-Vétois, Isabelle </t>
  </si>
  <si>
    <t>Asselin, Charles-Eloi</t>
  </si>
  <si>
    <t>Peintre sur porcelaine français.</t>
  </si>
  <si>
    <t>Barbaria, Benedetto</t>
  </si>
  <si>
    <t xml:space="preserve">Madame Royale, Marie-Thérèse de France </t>
  </si>
  <si>
    <t>Fille de Louis XVI. Appelée "Madame Royale" en tant que soeur de Louis XVII. Épouse, en 1799, Louis Antoine d'Artois, duc d'Angoulême (1775-1844) (BnF). </t>
  </si>
  <si>
    <t>Fille de Louis XVI</t>
  </si>
  <si>
    <t>https://data.bnf.fr/ark:/12148/cb12066691x</t>
  </si>
  <si>
    <t>Thiébaut</t>
  </si>
  <si>
    <t xml:space="preserve">Ancelet, André </t>
  </si>
  <si>
    <t xml:space="preserve">Anson, Ernald </t>
  </si>
  <si>
    <t>Appay</t>
  </si>
  <si>
    <t>Baciocchi, Félix</t>
  </si>
  <si>
    <t>Premier chambellan de l'Empereur, puis surintendant général des Théâtres de l'Empire à partir de 1855. Prénoms complets : Marius Joseph Félix François (BnF). </t>
  </si>
  <si>
    <t>Premier chambellan de l'Empereur</t>
  </si>
  <si>
    <t>https://data.bnf.fr/ark:/12148/cb154311658</t>
  </si>
  <si>
    <t>Baderou</t>
  </si>
  <si>
    <t>Balsan, François</t>
  </si>
  <si>
    <t xml:space="preserve">Graveur, éditeur, marchand d'estampes </t>
  </si>
  <si>
    <t>Claville (Eure)</t>
  </si>
  <si>
    <t>https://data.bnf.fr/ark:/12148/cb149544936</t>
  </si>
  <si>
    <t xml:space="preserve">Steyt, André </t>
  </si>
  <si>
    <t xml:space="preserve">Thayer </t>
  </si>
  <si>
    <t>Subleyras Pierre Hubert</t>
  </si>
  <si>
    <t xml:space="preserve">Bardi, Giuseppe </t>
  </si>
  <si>
    <t>Imprimeur, chalcographe, libraire et marchand d'estampes. Éditeur de musique en association avec Niccolò Pagni (de 1795 à 1799) (BnF). </t>
  </si>
  <si>
    <t>Imprimeur, chalcographe, libraire et marchand d'estampes</t>
  </si>
  <si>
    <t>Anselin, Jean-Louis</t>
  </si>
  <si>
    <t>Baquoy, Pierre</t>
  </si>
  <si>
    <t>https://data.bnf.fr/ark:/12148/cb13526461m</t>
  </si>
  <si>
    <t>https://data.bnf.fr/ark:/12148/cb14977460c</t>
  </si>
  <si>
    <t>Baillon, Jean-Baptiste</t>
  </si>
  <si>
    <t>Barrigue de Fontainieu, Prosper François Irénée</t>
  </si>
  <si>
    <t>Thibault</t>
  </si>
  <si>
    <t>Thellot, Ernst</t>
  </si>
  <si>
    <t>Taschi</t>
  </si>
  <si>
    <t>Steinmüller</t>
  </si>
  <si>
    <t>Stewart, J.</t>
  </si>
  <si>
    <t xml:space="preserve">Fra Bartolomeo; Porta Baccio Della; Bartolomeo di san Marco; Baccio Della Porta </t>
  </si>
  <si>
    <t>Amie ainé P.</t>
  </si>
  <si>
    <t>https://data.bnf.fr/ark:/12148/cb14967869c</t>
  </si>
  <si>
    <t>Tavernier, Melchior II (1594-1665)</t>
  </si>
  <si>
    <t>Sussman-Hellborn, Ludwig</t>
  </si>
  <si>
    <t>Source</t>
  </si>
  <si>
    <t>BNF</t>
  </si>
  <si>
    <t>Alaux, Jean (dit le Romain)</t>
  </si>
  <si>
    <t xml:space="preserve">Alaux le Romain </t>
  </si>
  <si>
    <t>Albani</t>
  </si>
  <si>
    <t>Alix, P.-M.</t>
  </si>
  <si>
    <t xml:space="preserve">Allom, Thomas </t>
  </si>
  <si>
    <t xml:space="preserve"> Andrieu, Bertrand</t>
  </si>
  <si>
    <t>Alix, Pierre Michel</t>
  </si>
  <si>
    <t>Andrieu, Jean Bertrand; Andrieu, Jean-Bertrand</t>
  </si>
  <si>
    <t xml:space="preserve">Ducerceau, Jacques Androuet; Androuet du Cerceau, Jacques I; Ducerceau, Jacques I Androuet </t>
  </si>
  <si>
    <t>Arnold</t>
  </si>
  <si>
    <t>Audran</t>
  </si>
  <si>
    <t>Augustin, Jean-Baptiste Jacques</t>
  </si>
  <si>
    <t xml:space="preserve">Augustin, Jean-Baptiste; Augustin, Jean Baptiste </t>
  </si>
  <si>
    <t>Avril père</t>
  </si>
  <si>
    <t>Avril fils</t>
  </si>
  <si>
    <t xml:space="preserve">Avril, Jean Jacques </t>
  </si>
  <si>
    <t xml:space="preserve">Baltard de la Fresque, Louis Pierre </t>
  </si>
  <si>
    <t>Bance, dit Bance aîné, Jacques-Louis</t>
  </si>
  <si>
    <t xml:space="preserve">Bance Aîné </t>
  </si>
  <si>
    <t>Baquoy, Pierre-Charles</t>
  </si>
  <si>
    <t>Bardin Jean Hippolyte</t>
  </si>
  <si>
    <t>Barocci, Federigo</t>
  </si>
  <si>
    <t xml:space="preserve">Barocci, Federico; Fiori Da Urbino; Le Baroche; Baroche </t>
  </si>
  <si>
    <t>Bassano, Francesco</t>
  </si>
  <si>
    <t>Bassano, Francesco II; Bassano, Francesco le Jeune</t>
  </si>
  <si>
    <t xml:space="preserve">Bassano; Jacopo, da Ponte; Ponte, Jacopo da; Bassan; Le Bassan; Giacomo, Da Ponte; Ponte, Giacomo da; Bassano, Giacomo; Da Ponte, Jacopo </t>
  </si>
  <si>
    <t xml:space="preserve">Joconde </t>
  </si>
  <si>
    <t>Steuben, Charles de, baron</t>
  </si>
  <si>
    <t xml:space="preserve">Steuben, Charles baron de; Steuben, Charles Guillaume </t>
  </si>
  <si>
    <t xml:space="preserve">Surugue, Pierre Louis de </t>
  </si>
  <si>
    <t>Swebach-Desfontaines</t>
  </si>
  <si>
    <t>Swebach-Desfontaines, Jacques-Francois Joseph</t>
  </si>
  <si>
    <t>Tardieu-Cochin</t>
  </si>
  <si>
    <t>Teniers, David II, le Jeune</t>
  </si>
  <si>
    <t xml:space="preserve">Teniers, David II; Teniers le Jeune </t>
  </si>
  <si>
    <t>L'Albane; Albani, Francesco (dit l'Albane)</t>
  </si>
  <si>
    <t>Peintre et lithographe, né à Paris en 1801, mort à Viroflay en 1866 (Ecole française) (Bénézit, t.1).</t>
  </si>
  <si>
    <t>Graveur et marchand d'estampes, né à Amsterdam le 19 janvier 1648; y meurt le 1er février 1709 (Ecole hollandaise) (Bénézit, t.1).</t>
  </si>
  <si>
    <t>Allingham, William J.</t>
  </si>
  <si>
    <t xml:space="preserve"> http://viaf.org/viaf/96063169 </t>
  </si>
  <si>
    <t>Graveur britannique, actif 1890-1902 (Getty)</t>
  </si>
  <si>
    <t>Poète et auteur dramatique.</t>
  </si>
  <si>
    <t>Poète et auteur dramatique</t>
  </si>
  <si>
    <t>Architecte et collectionneur.</t>
  </si>
  <si>
    <t>Paysagiste et peintre de genre, français, travaillait de 1740 à 1780 (Ecole française). En 1745, il fit pour la somme de 240 livres, trois tableaux décoratifs au château de Fontainebleau (Bénézit, t.1).</t>
  </si>
  <si>
    <t>Artiste français, 17e-18e siècles (Getty).</t>
  </si>
  <si>
    <t>Artiste français, 17e-18e siècles.</t>
  </si>
  <si>
    <t>Graveur au burin, né à Joinville, en 1782 (Ecole française). Il entra à l'Ecole des Beaux-Arts le 3 Vendémiaire an X (Bénézit, t.1).</t>
  </si>
  <si>
    <t>Graveur. A surtout gravé et édité des vues de villes ou de maisons royales (BnF).</t>
  </si>
  <si>
    <t>Graveur au burin, né à Stuttgart le 12 mars 1773 et mort le 28 septembre 1857 (Ecole française) (Bénézit, t.1).</t>
  </si>
  <si>
    <t>Graveur au burin, né à Paris le 19 avril 1771, mort à Paris le 8 novembre 1835 (Ecole française). Il était le fils d'Avril l'aîné et fut son élève. Il grava dans la manière de son père qu'il aida probablement dans ses travaux, un certain nombre de pièces d'après les maîtres anciens, ainsi que des statues du Louvre pour le Musée Royal (Bénézit, t.1).</t>
  </si>
  <si>
    <t>Dessinateur et graveur au burin, né à Paris le 16 décembre 1744, mort dans la même ville le 26 novembre 1831 (Ecole française) (Bénézit, t.1).</t>
  </si>
  <si>
    <t>Peintre, né à Anvers le 5 février 1607, mort le 26 juillet (Ecole flamande) (Bénézit, t. 1).</t>
  </si>
  <si>
    <t>Bailly</t>
  </si>
  <si>
    <t xml:space="preserve">Graveur, éditeur et marchand d'estampes ; éditeur de livres et de périodiques d'architecture. Natif de Claville (Eure), fils d'un ouvrier agricole. Frère aîné du marchand d'estampes Charles Bance (1771-1863) dit "Bance jeune". Orphelin à 9 ans, Jacques-Louis Bance est mis en apprentissage chez un maître sellier d'Évreux. Après avoir travaillé en qualité de compagnon sellier en Normandie, notamment à Dieppe, il se fixe en 1787 à Paris où il est d'abord reçu maître sellier. Se tourne vers la gravure dès 1789. Exécute notamment des scènes historiques qu'il vend chez lui ou fournit à des marchands d'estampes. S'établit lui-même éditeur et marchand d'estampes. Beau-frère (fév. 1792) du géographe Jean-Denis Barbié du Bocage. Met au point pour l'exportation un système d'expédition des gravures sous verre dont il garde le secret. Beau-père (avril 1813) du marchand d'estampes Jean-Baptiste Caillard (1776-1833). Se spécialise progressivement dans l'édition de livres à figures et d'ouvrages d'architecture. Associé à son fils Balthazar Bance (1804-1862) sous la raison "Bance aîné et successeur" de 1831 à 1846. Décédé à Paris en mars 1847. Balthazar Bance lui succède seul dès 1846 (BnF). 
</t>
  </si>
  <si>
    <t>Barbier, Nicole</t>
  </si>
  <si>
    <t>Barillot, Léon</t>
  </si>
  <si>
    <t xml:space="preserve">https://data.bnf.fr/ark:/12148/cb149688835 </t>
  </si>
  <si>
    <t>Peintre né à Montigny-les-Metz (Lorraine) le 11 octobre 1844, mort [à Metz] en 1929 (Ecole française) (Bénézit, t.1).</t>
  </si>
  <si>
    <t>Montigny-les-Metz</t>
  </si>
  <si>
    <t>Metz</t>
  </si>
  <si>
    <t>Paysagiste, né à Marseille, de parents portuguais, le 17 juillet 1760, mort le 28 septembre 1850 (Ecole portugaise) (Bénézit, t.1).</t>
  </si>
  <si>
    <t xml:space="preserve">Mulhouse </t>
  </si>
  <si>
    <t xml:space="preserve">XIXe siècle </t>
  </si>
  <si>
    <t>Dessinateur, graveur et graveur géographe ; éditeur et marchand d'estampes, d'albums, de cartes et d'atlas ; éditeur. Né à Paris, fils d'Antoine-François Tardieu (1757-1822), graveur géographe et éditeur de cartes. Graveur géographe notamment du Dépôt de la Marine et du Dépôt des fortifications, dont il dirige les travaux de 1811 à 1814. Publie notamment la revue "La Muse française" à partir de 1823 en se qualifiant d'"éditeur". Membre de la Société de géographie. N'a, semble-t-il, jamais reçu de brevet pour exercer la librairie malgré ses nombreuses éditions. Décédé à Paris en janv. 1841. Père du médecin Ambroise (-Auguste) Tardieu (1818-1879). Travaille en association avec Auguste Boulland de 1823 à 1828 : ce dernier déclare dans un catalogue de janv. 1825 travailler en association avec Ambroise Tardieu sous la raison "Ambroise Tardieu, Auguste Boulland et Cie". Ils exercent également sous la raison "Boulland-Tardieu" (BnF).</t>
  </si>
  <si>
    <t xml:space="preserve"> 
Graveur, éditeur et marchand d'estampes ; hydrographe, graveur et "imprimeur en tailles-douces du Roi". Serait le fils du graveur Gabriel II Tavernier et le neveu de Melchior I Tavernier. Entre en apprentissage à Paris le 30 juin 1609 chez le graveur flamand Thomas de Leu. Rachète le fonds de son père le 30 avril 1619. À l'origine du développement de la cartographie française, il travaille notamment de 1632 à 1644 environ avec Nicolas Sanson. Ami et éditeur du graveur Abraham Bosse. Fournisseur attitré et homme à tout faire de Nicolas-Claude Peiresc. En 1644, d'une part, il vend pour 5 000 l. une partie de son fonds à François Langlois dit Ciartres, et pour 11 200 l. l'autre partie à Pierre I Mariette ; d'autre part, il se retire et acquiert la charge de contrôleur et clerc de la maison d'Orléans. Devient l'homme de confiance de son frère Jean-Baptiste Tavernier, marchand, "trafiquant" et négociant. Encore en vie le 1er mai 1665 (acte notarié) ; inventaire après décès le 25 mai 1665 (BnF).</t>
  </si>
  <si>
    <t xml:space="preserve">Achard, Jean </t>
  </si>
  <si>
    <t xml:space="preserve">Ackermann, R. </t>
  </si>
  <si>
    <t xml:space="preserve">Adam, Hippolyte-Benjamin </t>
  </si>
  <si>
    <t xml:space="preserve">Adam, Pierre </t>
  </si>
  <si>
    <t xml:space="preserve">Adam, Victor </t>
  </si>
  <si>
    <t xml:space="preserve">Aignan, Étienne </t>
  </si>
  <si>
    <t xml:space="preserve">Alaux, Jean </t>
  </si>
  <si>
    <t xml:space="preserve">Albani, Francesco </t>
  </si>
  <si>
    <t xml:space="preserve">Albertolli, Ferdinando </t>
  </si>
  <si>
    <t xml:space="preserve">Alix, Pierre-Michel </t>
  </si>
  <si>
    <t xml:space="preserve">Allais, Louis-Jean </t>
  </si>
  <si>
    <t xml:space="preserve">Allard, Carel </t>
  </si>
  <si>
    <t xml:space="preserve">Allegrain, Étienne </t>
  </si>
  <si>
    <t xml:space="preserve">André, Jules </t>
  </si>
  <si>
    <t xml:space="preserve">André-Murville, Pierre-Nicolas </t>
  </si>
  <si>
    <t xml:space="preserve">Andrieu, Bertrand </t>
  </si>
  <si>
    <t xml:space="preserve">Androuet Du Cerceau, Jacques </t>
  </si>
  <si>
    <t xml:space="preserve">Angoulême, Marie-Thérèse Charlotte de France </t>
  </si>
  <si>
    <t xml:space="preserve">Anselin, Jean-Louis </t>
  </si>
  <si>
    <t xml:space="preserve">Appert, Eugène </t>
  </si>
  <si>
    <t xml:space="preserve">Appiani, Andrea </t>
  </si>
  <si>
    <t xml:space="preserve">Arbos </t>
  </si>
  <si>
    <t xml:space="preserve">Arnaudet, Daniel </t>
  </si>
  <si>
    <t xml:space="preserve">Arndt, Wilhelm </t>
  </si>
  <si>
    <t xml:space="preserve">Arnold, Johann-Friedrich </t>
  </si>
  <si>
    <t xml:space="preserve">Asselineau, Antoinette </t>
  </si>
  <si>
    <t xml:space="preserve">Asselyn, Jan </t>
  </si>
  <si>
    <t xml:space="preserve">Aubert, Louis </t>
  </si>
  <si>
    <t xml:space="preserve">Aubry, Charles  </t>
  </si>
  <si>
    <t xml:space="preserve">Aubry, Louis-François </t>
  </si>
  <si>
    <t xml:space="preserve">Audouin, Pierre </t>
  </si>
  <si>
    <t xml:space="preserve">Audran, Claude </t>
  </si>
  <si>
    <t xml:space="preserve">Augrand, Parfait </t>
  </si>
  <si>
    <t xml:space="preserve">Auguste, Henri </t>
  </si>
  <si>
    <t xml:space="preserve">Augustin, Jean-Baptiste-Jacques </t>
  </si>
  <si>
    <t xml:space="preserve">Autenrieth, Ludwig Friedrich </t>
  </si>
  <si>
    <t xml:space="preserve">Aveline, Antoine </t>
  </si>
  <si>
    <t xml:space="preserve">Avril, Jean-Jacques </t>
  </si>
  <si>
    <t xml:space="preserve">Bachelier, Jean-Jacques </t>
  </si>
  <si>
    <t xml:space="preserve">Baciocchi, Félix </t>
  </si>
  <si>
    <t xml:space="preserve">Bailly, Jacques </t>
  </si>
  <si>
    <t xml:space="preserve">Ballard, Pierre-Robert-Christophe </t>
  </si>
  <si>
    <t xml:space="preserve">Baltard, Louis-Pierre </t>
  </si>
  <si>
    <t xml:space="preserve">Baltard, Victor </t>
  </si>
  <si>
    <t xml:space="preserve">Balzac, Honoré de </t>
  </si>
  <si>
    <t xml:space="preserve">Bance, Jacques-Louis </t>
  </si>
  <si>
    <t xml:space="preserve">Baquoy, Pierre-Charles </t>
  </si>
  <si>
    <t xml:space="preserve">Barbédienne, Ferdinand </t>
  </si>
  <si>
    <t xml:space="preserve">Barbier, Antoine-Alexandre </t>
  </si>
  <si>
    <t xml:space="preserve">Bardin, Jean </t>
  </si>
  <si>
    <t xml:space="preserve">Barillot, Léon </t>
  </si>
  <si>
    <t xml:space="preserve">Baroche, Le </t>
  </si>
  <si>
    <t xml:space="preserve">Bartolini, Lorenzo </t>
  </si>
  <si>
    <t xml:space="preserve">Bartolomeo, Fra </t>
  </si>
  <si>
    <t xml:space="preserve">Bassano, Francesco Giambattista </t>
  </si>
  <si>
    <t xml:space="preserve">Bassano, Jacopo </t>
  </si>
  <si>
    <t>Fréville, Anne-François-Joachim </t>
  </si>
  <si>
    <t xml:space="preserve">Stein, Henri </t>
  </si>
  <si>
    <t xml:space="preserve">Stella, Jacques </t>
  </si>
  <si>
    <t xml:space="preserve">Steuben, Charles Auguste de </t>
  </si>
  <si>
    <t xml:space="preserve">Stiémart, François-Albert </t>
  </si>
  <si>
    <t xml:space="preserve">Stölzel, Christian Friedrich </t>
  </si>
  <si>
    <t xml:space="preserve">Subleyras, Pierre </t>
  </si>
  <si>
    <t xml:space="preserve">Surugue, Pierre-Louis </t>
  </si>
  <si>
    <t xml:space="preserve">Susse frères </t>
  </si>
  <si>
    <t xml:space="preserve">Swebach, Jacques François Joseph </t>
  </si>
  <si>
    <t xml:space="preserve">Taraval, Hugues </t>
  </si>
  <si>
    <t xml:space="preserve">Tardieu, Ambroise </t>
  </si>
  <si>
    <t xml:space="preserve">Tardieu, Antoine-François </t>
  </si>
  <si>
    <t xml:space="preserve">Tardieu, Jacques Nicolas </t>
  </si>
  <si>
    <t xml:space="preserve">Tardieu, Pierre-Alexandre </t>
  </si>
  <si>
    <t xml:space="preserve">Tassaert, Octave </t>
  </si>
  <si>
    <t xml:space="preserve">Taunay, Nicolas Antoine </t>
  </si>
  <si>
    <t xml:space="preserve">Tavernier, Melchior </t>
  </si>
  <si>
    <t xml:space="preserve">Templeux, Damien de </t>
  </si>
  <si>
    <t xml:space="preserve">Tenerani, Pietro </t>
  </si>
  <si>
    <t xml:space="preserve">Téniers, David </t>
  </si>
  <si>
    <t xml:space="preserve">Testelin, Louis </t>
  </si>
  <si>
    <t xml:space="preserve">Thibault, Aimée </t>
  </si>
  <si>
    <t>Identifiant du vocabulaire</t>
  </si>
  <si>
    <t>dcterms:title</t>
  </si>
  <si>
    <t>PREFIX</t>
  </si>
  <si>
    <t>Personnes</t>
  </si>
  <si>
    <t>vocab</t>
  </si>
  <si>
    <t>http://data.chateaudefontainebleau.fr/vocabulaires/personnes</t>
  </si>
  <si>
    <t>URI</t>
  </si>
  <si>
    <t>dcterms:source</t>
  </si>
  <si>
    <t>skos:exactMatch</t>
  </si>
  <si>
    <t>bio</t>
  </si>
  <si>
    <t>http://purl.org/vocab/bio/0.1/</t>
  </si>
  <si>
    <t>bio:place(subjectColumn="bio:birth")</t>
  </si>
  <si>
    <t>bio:place(subjectColumn="bio:death")</t>
  </si>
  <si>
    <t>foaf:focus</t>
  </si>
  <si>
    <t>bio:birth(subjectColumn="foaf:focus")</t>
  </si>
  <si>
    <t>bio:death(subjectColumn="foaf:focus")</t>
  </si>
  <si>
    <t>bio:biography(subjectColumn="foaf:focus")</t>
  </si>
  <si>
    <t>schema:hasOccupation(subjectColumn="foaf:focus")</t>
  </si>
  <si>
    <t>schema:nationality(subjectColumn="foaf:focus")</t>
  </si>
  <si>
    <t>bio:date^^xsd:string(subjectColumn="bio:birth")</t>
  </si>
  <si>
    <t>bio:date^^xsd:string(subjectColumn="bio:death")</t>
  </si>
  <si>
    <t xml:space="preserve">Château de Fontainebleau </t>
  </si>
  <si>
    <t>Château de Fontainebleau</t>
  </si>
  <si>
    <t>Tassaert, Nicolas François Octave</t>
  </si>
  <si>
    <t>667;700</t>
  </si>
  <si>
    <t>skos:hiddenLabel^^xsd:string(separator=";")</t>
  </si>
  <si>
    <t>skos:altLabel^^xsd:string(separator=";")</t>
  </si>
  <si>
    <t>dct:identifier^^xsd:string(separator=";")</t>
  </si>
  <si>
    <t>skos:prefLabel^^xsd:string</t>
  </si>
  <si>
    <t>Adam</t>
  </si>
  <si>
    <t>Basset</t>
  </si>
  <si>
    <t xml:space="preserve">https://data.bnf.fr/ark:/12148/cb15289144x </t>
  </si>
  <si>
    <t>17..</t>
  </si>
  <si>
    <t>B.F.</t>
  </si>
  <si>
    <t>1202;1189</t>
  </si>
  <si>
    <t>2136;709</t>
  </si>
  <si>
    <t>Murville, André P.N.</t>
  </si>
  <si>
    <t>1962;305</t>
  </si>
  <si>
    <t>67;1829</t>
  </si>
  <si>
    <t>URI of death event (automated)</t>
  </si>
  <si>
    <t>URI of the Person notice (automated)</t>
  </si>
  <si>
    <t>URI of the Person itself (automated)</t>
  </si>
  <si>
    <t>URI of birth event (automated)</t>
  </si>
  <si>
    <t>Preferred label</t>
  </si>
  <si>
    <t>Rejected label</t>
  </si>
  <si>
    <t>Synonym</t>
  </si>
  <si>
    <t>data.bnf.fr URI</t>
  </si>
  <si>
    <t>VIAF URI</t>
  </si>
  <si>
    <t>Biography</t>
  </si>
  <si>
    <t>Birth date</t>
  </si>
  <si>
    <t>Birth place</t>
  </si>
  <si>
    <t>Death date</t>
  </si>
  <si>
    <t>Death place</t>
  </si>
  <si>
    <t>Occupation</t>
  </si>
  <si>
    <t>Nationality</t>
  </si>
  <si>
    <t>System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</si>
</sst>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FF0000"/>
      <name val="Calibri"/>
      <family val="2"/>
      <scheme val="minor"/>
    </font>
    <font>
      <b/>
      <sz val="18"/>
      <color theme="1"/>
      <name val="Calibri"/>
      <family val="2"/>
      <scheme val="minor"/>
    </font>
    <font>
      <sz val="10"/>
      <color theme="1"/>
      <name val="Arial"/>
      <family val="2"/>
    </font>
    <font>
      <sz val="11"/>
      <name val="Calibri"/>
      <family val="2"/>
      <scheme val="minor"/>
    </font>
    <font>
      <sz val="10"/>
      <name val="Arial"/>
      <family val="2"/>
    </font>
    <font>
      <u/>
      <sz val="11"/>
      <color theme="10"/>
      <name val="Calibri"/>
      <family val="2"/>
      <scheme val="minor"/>
    </font>
    <font>
      <sz val="13.2"/>
      <color rgb="FF000000"/>
      <name val="Arial Unicode MS"/>
      <family val="2"/>
    </font>
    <font>
      <u/>
      <sz val="11"/>
      <name val="Calibri"/>
      <family val="2"/>
      <scheme val="minor"/>
    </font>
    <font>
      <sz val="13.2"/>
      <name val="Arial Unicode MS"/>
      <family val="2"/>
    </font>
    <font>
      <b/>
      <sz val="16"/>
      <name val="Calibri"/>
      <family val="2"/>
      <scheme val="minor"/>
    </font>
    <font>
      <b/>
      <sz val="16"/>
      <color theme="1"/>
      <name val="Calibri"/>
      <family val="2"/>
      <scheme val="minor"/>
    </font>
    <font>
      <sz val="14"/>
      <name val="Calibri"/>
      <family val="2"/>
      <scheme val="minor"/>
    </font>
    <font>
      <sz val="14"/>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AF4A4"/>
        <bgColor indexed="64"/>
      </patternFill>
    </fill>
  </fills>
  <borders count="2">
    <border>
      <left/>
      <right/>
      <top/>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5" fillId="0" borderId="0"/>
  </cellStyleXfs>
  <cellXfs count="184">
    <xf numFmtId="0" fontId="0" fillId="0" borderId="0" xfId="0"/>
    <xf numFmtId="0" fontId="0" fillId="0" borderId="0" xfId="0" applyFill="1"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0" fontId="8" fillId="0" borderId="0" xfId="1" applyFont="1" applyFill="1" applyAlignment="1">
      <alignment horizontal="left" vertical="top" wrapText="1"/>
    </xf>
    <xf numFmtId="0" fontId="0" fillId="0" borderId="0" xfId="0" applyFont="1" applyFill="1" applyAlignment="1">
      <alignment horizontal="left" vertical="top" wrapText="1"/>
    </xf>
    <xf numFmtId="0" fontId="4" fillId="0" borderId="0" xfId="1" applyFont="1" applyFill="1" applyAlignment="1">
      <alignment horizontal="left" vertical="top" wrapText="1"/>
    </xf>
    <xf numFmtId="0" fontId="9" fillId="0" borderId="0" xfId="0" applyFont="1" applyFill="1" applyAlignment="1">
      <alignment horizontal="left" vertical="top" wrapText="1"/>
    </xf>
    <xf numFmtId="0" fontId="2" fillId="0" borderId="0" xfId="0" applyFont="1" applyBorder="1" applyAlignment="1">
      <alignment horizontal="center" vertical="top" wrapText="1"/>
    </xf>
    <xf numFmtId="0" fontId="4" fillId="0" borderId="0" xfId="0" applyFont="1" applyFill="1" applyAlignment="1">
      <alignment horizontal="left" wrapText="1"/>
    </xf>
    <xf numFmtId="0" fontId="0" fillId="0" borderId="0" xfId="0"/>
    <xf numFmtId="0" fontId="0" fillId="0" borderId="0" xfId="0" applyAlignment="1">
      <alignment horizontal="left" wrapText="1"/>
    </xf>
    <xf numFmtId="0" fontId="4" fillId="0" borderId="0" xfId="0" applyFont="1" applyAlignment="1">
      <alignment horizontal="left" wrapText="1"/>
    </xf>
    <xf numFmtId="0" fontId="4" fillId="0" borderId="0" xfId="0" applyFont="1" applyFill="1" applyAlignment="1">
      <alignment wrapText="1"/>
    </xf>
    <xf numFmtId="0" fontId="0" fillId="0" borderId="0" xfId="0" applyAlignment="1">
      <alignment wrapText="1"/>
    </xf>
    <xf numFmtId="0" fontId="0" fillId="0" borderId="0" xfId="0" applyAlignment="1">
      <alignment horizontal="left" wrapText="1"/>
    </xf>
    <xf numFmtId="0" fontId="4" fillId="0" borderId="0" xfId="0" applyFont="1" applyAlignment="1">
      <alignment horizontal="left" wrapText="1"/>
    </xf>
    <xf numFmtId="0" fontId="1"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4" fillId="0" borderId="0" xfId="0" applyFont="1" applyAlignment="1">
      <alignment horizontal="left" wrapText="1"/>
    </xf>
    <xf numFmtId="0" fontId="1"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4" fillId="0" borderId="0" xfId="0" applyFont="1" applyAlignment="1">
      <alignment horizontal="left" wrapText="1"/>
    </xf>
    <xf numFmtId="0" fontId="0" fillId="0" borderId="0" xfId="0" applyFont="1" applyAlignment="1">
      <alignment horizontal="left" wrapText="1"/>
    </xf>
    <xf numFmtId="0" fontId="4" fillId="0" borderId="0" xfId="0" applyFont="1" applyFill="1"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0" fillId="0" borderId="0" xfId="0" applyAlignment="1">
      <alignment wrapText="1"/>
    </xf>
    <xf numFmtId="0" fontId="0" fillId="0" borderId="0" xfId="0" applyAlignment="1">
      <alignment horizontal="left" wrapText="1"/>
    </xf>
    <xf numFmtId="0" fontId="4" fillId="0" borderId="0" xfId="0" applyFont="1" applyAlignment="1">
      <alignment wrapText="1"/>
    </xf>
    <xf numFmtId="0" fontId="4"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0" fillId="0" borderId="0" xfId="0" applyFill="1" applyAlignment="1">
      <alignment wrapText="1"/>
    </xf>
    <xf numFmtId="0" fontId="0" fillId="0" borderId="0" xfId="0" applyFill="1" applyAlignment="1">
      <alignment horizontal="left" wrapText="1"/>
    </xf>
    <xf numFmtId="0" fontId="0" fillId="0" borderId="0" xfId="0" applyAlignment="1">
      <alignment wrapText="1"/>
    </xf>
    <xf numFmtId="0" fontId="0" fillId="0" borderId="0" xfId="0" applyAlignment="1">
      <alignment horizontal="left" wrapText="1"/>
    </xf>
    <xf numFmtId="0" fontId="4" fillId="0" borderId="0" xfId="0" applyFont="1" applyAlignment="1">
      <alignment wrapText="1"/>
    </xf>
    <xf numFmtId="0" fontId="4"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0" fillId="0" borderId="0" xfId="0" applyFill="1" applyAlignment="1">
      <alignment wrapText="1"/>
    </xf>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4" fillId="0" borderId="0" xfId="0" applyFont="1" applyAlignment="1">
      <alignment wrapText="1"/>
    </xf>
    <xf numFmtId="0" fontId="4"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4" fillId="0" borderId="0" xfId="0" applyFont="1" applyAlignment="1">
      <alignment wrapText="1"/>
    </xf>
    <xf numFmtId="0" fontId="4" fillId="0" borderId="0" xfId="0" applyFont="1" applyAlignment="1">
      <alignment horizontal="left" wrapText="1"/>
    </xf>
    <xf numFmtId="0" fontId="0" fillId="0" borderId="0" xfId="0" applyAlignment="1">
      <alignment wrapText="1"/>
    </xf>
    <xf numFmtId="0" fontId="4"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Fill="1"/>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4" fillId="0" borderId="0" xfId="0" applyFont="1" applyFill="1" applyAlignment="1">
      <alignment wrapText="1"/>
    </xf>
    <xf numFmtId="0" fontId="4" fillId="0" borderId="0" xfId="0" applyFont="1" applyAlignment="1">
      <alignment wrapText="1"/>
    </xf>
    <xf numFmtId="0" fontId="4" fillId="0" borderId="0" xfId="0" applyFont="1" applyAlignment="1">
      <alignment horizontal="left" wrapText="1"/>
    </xf>
    <xf numFmtId="0" fontId="0" fillId="0" borderId="0" xfId="0"/>
    <xf numFmtId="0" fontId="0" fillId="0" borderId="0" xfId="0" applyAlignment="1">
      <alignment wrapText="1"/>
    </xf>
    <xf numFmtId="0" fontId="0" fillId="0" borderId="0" xfId="0" applyAlignment="1">
      <alignment horizontal="left" wrapText="1"/>
    </xf>
    <xf numFmtId="0" fontId="4" fillId="0" borderId="0" xfId="0" applyFont="1" applyAlignment="1">
      <alignment wrapText="1"/>
    </xf>
    <xf numFmtId="0" fontId="0" fillId="0" borderId="0" xfId="0" applyAlignment="1">
      <alignment horizontal="left" wrapText="1"/>
    </xf>
    <xf numFmtId="0" fontId="4"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0" fillId="0" borderId="0" xfId="0" applyFill="1" applyAlignment="1">
      <alignment wrapText="1"/>
    </xf>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xf>
    <xf numFmtId="0" fontId="0" fillId="0" borderId="0" xfId="0" applyAlignment="1">
      <alignment wrapText="1"/>
    </xf>
    <xf numFmtId="0" fontId="4" fillId="0" borderId="0" xfId="0" applyFont="1" applyAlignment="1">
      <alignment wrapText="1"/>
    </xf>
    <xf numFmtId="0" fontId="4"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4" fillId="0" borderId="0" xfId="0" applyFont="1" applyAlignment="1">
      <alignment wrapText="1"/>
    </xf>
    <xf numFmtId="0" fontId="4" fillId="0" borderId="0" xfId="0" applyFont="1" applyAlignment="1">
      <alignment horizontal="left" wrapText="1"/>
    </xf>
    <xf numFmtId="0" fontId="5" fillId="0" borderId="0" xfId="0" applyFont="1" applyAlignment="1">
      <alignment horizontal="left"/>
    </xf>
    <xf numFmtId="0" fontId="4" fillId="2" borderId="0" xfId="0" applyFont="1" applyFill="1" applyAlignment="1">
      <alignment horizontal="left"/>
    </xf>
    <xf numFmtId="0" fontId="0" fillId="0" borderId="0" xfId="0" applyAlignment="1">
      <alignment wrapText="1"/>
    </xf>
    <xf numFmtId="0" fontId="0" fillId="0" borderId="0" xfId="0" applyAlignment="1">
      <alignment horizontal="left" wrapText="1"/>
    </xf>
    <xf numFmtId="0" fontId="4" fillId="0" borderId="0" xfId="0" applyFont="1" applyFill="1" applyAlignment="1">
      <alignment wrapText="1"/>
    </xf>
    <xf numFmtId="0" fontId="5" fillId="0" borderId="0" xfId="0" applyFont="1" applyFill="1" applyAlignment="1">
      <alignment horizontal="left"/>
    </xf>
    <xf numFmtId="0" fontId="0" fillId="0" borderId="0" xfId="0" applyFill="1" applyAlignment="1">
      <alignment wrapText="1"/>
    </xf>
    <xf numFmtId="0" fontId="0" fillId="0" borderId="0" xfId="0" applyFill="1"/>
    <xf numFmtId="0" fontId="0" fillId="0" borderId="0" xfId="0" applyFill="1" applyAlignment="1">
      <alignment wrapText="1"/>
    </xf>
    <xf numFmtId="0" fontId="0" fillId="0" borderId="0" xfId="0" applyFill="1" applyAlignment="1">
      <alignment wrapText="1"/>
    </xf>
    <xf numFmtId="0" fontId="4" fillId="0" borderId="0" xfId="0" applyFont="1" applyFill="1" applyAlignment="1">
      <alignment wrapText="1"/>
    </xf>
    <xf numFmtId="0" fontId="6" fillId="0" borderId="0" xfId="1" applyFill="1" applyAlignment="1">
      <alignment wrapText="1"/>
    </xf>
    <xf numFmtId="0" fontId="4" fillId="0"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0" borderId="0" xfId="0" applyFont="1" applyAlignment="1">
      <alignment wrapText="1"/>
    </xf>
    <xf numFmtId="0" fontId="0" fillId="0" borderId="0" xfId="0" applyFill="1"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Fill="1" applyAlignment="1">
      <alignment wrapText="1"/>
    </xf>
    <xf numFmtId="0" fontId="0" fillId="0" borderId="0" xfId="0"/>
    <xf numFmtId="0" fontId="0" fillId="0" borderId="0" xfId="0" applyAlignment="1">
      <alignment wrapText="1"/>
    </xf>
    <xf numFmtId="0" fontId="4" fillId="0" borderId="0" xfId="0" applyFont="1" applyAlignment="1">
      <alignment wrapText="1"/>
    </xf>
    <xf numFmtId="0" fontId="0" fillId="0" borderId="0" xfId="0" applyFill="1" applyAlignment="1">
      <alignment wrapText="1"/>
    </xf>
    <xf numFmtId="0" fontId="0" fillId="0" borderId="0" xfId="0" applyAlignment="1">
      <alignment horizontal="left" wrapText="1"/>
    </xf>
    <xf numFmtId="0" fontId="3" fillId="0" borderId="0" xfId="0" applyFont="1" applyAlignment="1">
      <alignment horizontal="left"/>
    </xf>
    <xf numFmtId="0" fontId="6" fillId="0" borderId="0" xfId="1" applyAlignment="1">
      <alignment wrapText="1"/>
    </xf>
    <xf numFmtId="0" fontId="7" fillId="0" borderId="0" xfId="0" applyFont="1" applyAlignment="1">
      <alignment vertical="center" wrapText="1"/>
    </xf>
    <xf numFmtId="0" fontId="0" fillId="0" borderId="0" xfId="0" applyAlignment="1"/>
    <xf numFmtId="0" fontId="0" fillId="0" borderId="0" xfId="0" applyFill="1"/>
    <xf numFmtId="0" fontId="4" fillId="0" borderId="0" xfId="0" applyFont="1" applyFill="1" applyAlignment="1">
      <alignment wrapText="1"/>
    </xf>
    <xf numFmtId="0" fontId="4" fillId="0" borderId="0" xfId="0" applyFont="1" applyAlignment="1">
      <alignment horizontal="right" vertical="top" wrapText="1"/>
    </xf>
    <xf numFmtId="0" fontId="2" fillId="0" borderId="0" xfId="0" applyFont="1" applyBorder="1" applyAlignment="1">
      <alignment horizontal="left" vertical="top"/>
    </xf>
    <xf numFmtId="0" fontId="10" fillId="3" borderId="0" xfId="0" applyFont="1" applyFill="1" applyBorder="1" applyAlignment="1">
      <alignment horizontal="center" vertical="top" wrapText="1"/>
    </xf>
    <xf numFmtId="0" fontId="11" fillId="3" borderId="1" xfId="0" applyFont="1" applyFill="1" applyBorder="1" applyAlignment="1">
      <alignment horizontal="center" wrapText="1"/>
    </xf>
    <xf numFmtId="0" fontId="11" fillId="3" borderId="0" xfId="0" applyFont="1" applyFill="1" applyAlignment="1">
      <alignment horizontal="center" wrapText="1"/>
    </xf>
    <xf numFmtId="0" fontId="10" fillId="0" borderId="0" xfId="0" applyFont="1" applyFill="1" applyBorder="1" applyAlignment="1">
      <alignment horizontal="center" vertical="top" wrapText="1"/>
    </xf>
    <xf numFmtId="0" fontId="12" fillId="3" borderId="0" xfId="0" applyFont="1" applyFill="1" applyBorder="1" applyAlignment="1">
      <alignment horizontal="center" vertical="top" wrapText="1"/>
    </xf>
    <xf numFmtId="0" fontId="13" fillId="3" borderId="0" xfId="0" applyFont="1" applyFill="1" applyBorder="1" applyAlignment="1">
      <alignment horizontal="center" wrapText="1"/>
    </xf>
    <xf numFmtId="0" fontId="13" fillId="3" borderId="0" xfId="0" applyFont="1" applyFill="1" applyAlignment="1">
      <alignment horizontal="center" wrapText="1"/>
    </xf>
    <xf numFmtId="0" fontId="12" fillId="0" borderId="0" xfId="0" applyFont="1" applyFill="1" applyBorder="1" applyAlignment="1">
      <alignment horizontal="center" vertical="top" wrapText="1"/>
    </xf>
    <xf numFmtId="0" fontId="4" fillId="0" borderId="0" xfId="0" applyFont="1" applyAlignment="1">
      <alignment horizontal="left" vertical="top"/>
    </xf>
    <xf numFmtId="0" fontId="6" fillId="0" borderId="0" xfId="1" applyAlignment="1">
      <alignment horizontal="left" vertical="top"/>
    </xf>
    <xf numFmtId="0" fontId="6" fillId="0" borderId="0" xfId="1" applyAlignment="1"/>
    <xf numFmtId="0" fontId="0" fillId="0" borderId="0" xfId="0" applyAlignment="1">
      <alignment wrapText="1"/>
    </xf>
    <xf numFmtId="0" fontId="4" fillId="0" borderId="0" xfId="0" applyFont="1" applyFill="1" applyAlignment="1">
      <alignment horizontal="left" vertical="top" wrapText="1"/>
    </xf>
    <xf numFmtId="0" fontId="10" fillId="3" borderId="0" xfId="0" applyFont="1" applyFill="1" applyBorder="1" applyAlignment="1">
      <alignment wrapText="1"/>
    </xf>
    <xf numFmtId="0" fontId="12" fillId="3" borderId="0" xfId="0" applyFont="1" applyFill="1" applyBorder="1" applyAlignment="1">
      <alignment wrapText="1"/>
    </xf>
  </cellXfs>
  <cellStyles count="3">
    <cellStyle name="Lien hypertexte" xfId="1" builtinId="8"/>
    <cellStyle name="Normal" xfId="0" builtinId="0"/>
    <cellStyle name="Normal 2" xfId="2" xr:uid="{00000000-0005-0000-0000-000003000000}"/>
  </cellStyles>
  <dxfs count="0"/>
  <tableStyles count="0" defaultTableStyle="TableStyleMedium2" defaultPivotStyle="PivotStyleLight16"/>
  <colors>
    <mruColors>
      <color rgb="FFFAF4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71</xdr:row>
      <xdr:rowOff>0</xdr:rowOff>
    </xdr:from>
    <xdr:to>
      <xdr:col>10</xdr:col>
      <xdr:colOff>190500</xdr:colOff>
      <xdr:row>71</xdr:row>
      <xdr:rowOff>9525</xdr:rowOff>
    </xdr:to>
    <xdr:pic>
      <xdr:nvPicPr>
        <xdr:cNvPr id="2" name="Image 1" descr="http://www.getty.edu/research/tools/vocabularies/images/ghost.gif">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393192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190500</xdr:colOff>
      <xdr:row>71</xdr:row>
      <xdr:rowOff>9525</xdr:rowOff>
    </xdr:to>
    <xdr:pic>
      <xdr:nvPicPr>
        <xdr:cNvPr id="4" name="Image 3" descr="http://www.getty.edu/research/tools/vocabularies/images/ghost.gif">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219837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110</xdr:row>
      <xdr:rowOff>0</xdr:rowOff>
    </xdr:from>
    <xdr:to>
      <xdr:col>10</xdr:col>
      <xdr:colOff>190500</xdr:colOff>
      <xdr:row>110</xdr:row>
      <xdr:rowOff>9525</xdr:rowOff>
    </xdr:to>
    <xdr:pic>
      <xdr:nvPicPr>
        <xdr:cNvPr id="5" name="Image 4" descr="http://www.getty.edu/research/tools/vocabularies/images/ghost.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07125" y="12190095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110</xdr:row>
      <xdr:rowOff>0</xdr:rowOff>
    </xdr:from>
    <xdr:to>
      <xdr:col>10</xdr:col>
      <xdr:colOff>190500</xdr:colOff>
      <xdr:row>110</xdr:row>
      <xdr:rowOff>9525</xdr:rowOff>
    </xdr:to>
    <xdr:pic>
      <xdr:nvPicPr>
        <xdr:cNvPr id="6" name="Image 5" descr="http://www.getty.edu/research/tools/vocabularies/images/ghost.gif">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8225" y="12190095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ata.bnf.fr/ark:/12148/cb14968508k" TargetMode="External"/><Relationship Id="rId21" Type="http://schemas.openxmlformats.org/officeDocument/2006/relationships/hyperlink" Target="https://data.bnf.fr/ark:/12148/cb12387638n" TargetMode="External"/><Relationship Id="rId34" Type="http://schemas.openxmlformats.org/officeDocument/2006/relationships/hyperlink" Target="https://data.bnf.fr/ark:/12148/cb12449426x" TargetMode="External"/><Relationship Id="rId42" Type="http://schemas.openxmlformats.org/officeDocument/2006/relationships/hyperlink" Target="https://data.bnf.fr/ark:/12148/cb12238794f" TargetMode="External"/><Relationship Id="rId47" Type="http://schemas.openxmlformats.org/officeDocument/2006/relationships/hyperlink" Target="https://data.bnf.fr/ark:/12148/cb11890148t" TargetMode="External"/><Relationship Id="rId50" Type="http://schemas.openxmlformats.org/officeDocument/2006/relationships/hyperlink" Target="https://data.bnf.fr/ark:/12148/cb120814353" TargetMode="External"/><Relationship Id="rId55" Type="http://schemas.openxmlformats.org/officeDocument/2006/relationships/hyperlink" Target="https://data.bnf.fr/ark:/12148/cb119964577" TargetMode="External"/><Relationship Id="rId63" Type="http://schemas.openxmlformats.org/officeDocument/2006/relationships/hyperlink" Target="http://data.chateaudefontainebleau.fr/vocabulaires/personnes" TargetMode="External"/><Relationship Id="rId7" Type="http://schemas.openxmlformats.org/officeDocument/2006/relationships/hyperlink" Target="https://data.bnf.fr/ark:/12148/cb149789840" TargetMode="External"/><Relationship Id="rId2" Type="http://schemas.openxmlformats.org/officeDocument/2006/relationships/hyperlink" Target="http://viaf.org/viaf/96462735" TargetMode="External"/><Relationship Id="rId16" Type="http://schemas.openxmlformats.org/officeDocument/2006/relationships/hyperlink" Target="https://data.bnf.fr/ark:/12148/cb14952241x" TargetMode="External"/><Relationship Id="rId29" Type="http://schemas.openxmlformats.org/officeDocument/2006/relationships/hyperlink" Target="https://data.bnf.fr/ark:/12148/cb16850890d" TargetMode="External"/><Relationship Id="rId11" Type="http://schemas.openxmlformats.org/officeDocument/2006/relationships/hyperlink" Target="https://data.bnf.fr/ark:/12148/cb149677511" TargetMode="External"/><Relationship Id="rId24" Type="http://schemas.openxmlformats.org/officeDocument/2006/relationships/hyperlink" Target="https://data.bnf.fr/ark:/12148/cb14963732s" TargetMode="External"/><Relationship Id="rId32" Type="http://schemas.openxmlformats.org/officeDocument/2006/relationships/hyperlink" Target="https://data.bnf.fr/ark:/12148/cb13166731n" TargetMode="External"/><Relationship Id="rId37" Type="http://schemas.openxmlformats.org/officeDocument/2006/relationships/hyperlink" Target="https://data.bnf.fr/ark:/12148/cb149790524" TargetMode="External"/><Relationship Id="rId40" Type="http://schemas.openxmlformats.org/officeDocument/2006/relationships/hyperlink" Target="https://data.bnf.fr/ark:/12148/cb125245064" TargetMode="External"/><Relationship Id="rId45" Type="http://schemas.openxmlformats.org/officeDocument/2006/relationships/hyperlink" Target="https://data.bnf.fr/ark:/12148/cb118900414" TargetMode="External"/><Relationship Id="rId53" Type="http://schemas.openxmlformats.org/officeDocument/2006/relationships/hyperlink" Target="https://data.bnf.fr/ark:/12148/cb14957422d" TargetMode="External"/><Relationship Id="rId58" Type="http://schemas.openxmlformats.org/officeDocument/2006/relationships/hyperlink" Target="https://data.bnf.fr/ark:/12148/cb14954154g" TargetMode="External"/><Relationship Id="rId66" Type="http://schemas.openxmlformats.org/officeDocument/2006/relationships/printerSettings" Target="../printerSettings/printerSettings1.bin"/><Relationship Id="rId5" Type="http://schemas.openxmlformats.org/officeDocument/2006/relationships/hyperlink" Target="https://data.bnf.fr/ark:/12148/cb122430726" TargetMode="External"/><Relationship Id="rId61" Type="http://schemas.openxmlformats.org/officeDocument/2006/relationships/hyperlink" Target="http://viaf.org/viaf/96539068" TargetMode="External"/><Relationship Id="rId19" Type="http://schemas.openxmlformats.org/officeDocument/2006/relationships/hyperlink" Target="https://data.bnf.fr/ark:/12148/cb146449094" TargetMode="External"/><Relationship Id="rId14" Type="http://schemas.openxmlformats.org/officeDocument/2006/relationships/hyperlink" Target="https://data.bnf.fr/ark:/12148/cb16591248h" TargetMode="External"/><Relationship Id="rId22" Type="http://schemas.openxmlformats.org/officeDocument/2006/relationships/hyperlink" Target="https://data.bnf.fr/ark:/12148/cb149684832" TargetMode="External"/><Relationship Id="rId27" Type="http://schemas.openxmlformats.org/officeDocument/2006/relationships/hyperlink" Target="https://data.bnf.fr/ark:/12148/cb147932064" TargetMode="External"/><Relationship Id="rId30" Type="http://schemas.openxmlformats.org/officeDocument/2006/relationships/hyperlink" Target="https://data.bnf.fr/ark:/12148/cb149564821" TargetMode="External"/><Relationship Id="rId35" Type="http://schemas.openxmlformats.org/officeDocument/2006/relationships/hyperlink" Target="https://data.bnf.fr/ark:/12148/cb140758477" TargetMode="External"/><Relationship Id="rId43" Type="http://schemas.openxmlformats.org/officeDocument/2006/relationships/hyperlink" Target="https://data.bnf.fr/ark:/12148/cb12967532x" TargetMode="External"/><Relationship Id="rId48" Type="http://schemas.openxmlformats.org/officeDocument/2006/relationships/hyperlink" Target="https://data.bnf.fr/ark:/12148/cb16765962p" TargetMode="External"/><Relationship Id="rId56" Type="http://schemas.openxmlformats.org/officeDocument/2006/relationships/hyperlink" Target="https://data.bnf.fr/ark:/12148/cb124621871" TargetMode="External"/><Relationship Id="rId64" Type="http://schemas.openxmlformats.org/officeDocument/2006/relationships/hyperlink" Target="http://purl.org/vocab/bio/0.1/" TargetMode="External"/><Relationship Id="rId8" Type="http://schemas.openxmlformats.org/officeDocument/2006/relationships/hyperlink" Target="https://data.bnf.fr/ark:/12148/cb11888220f" TargetMode="External"/><Relationship Id="rId51" Type="http://schemas.openxmlformats.org/officeDocument/2006/relationships/hyperlink" Target="https://data.bnf.fr/ark:/12148/cb149678441" TargetMode="External"/><Relationship Id="rId3" Type="http://schemas.openxmlformats.org/officeDocument/2006/relationships/hyperlink" Target="https://data.bnf.fr/ark:/12148/cb11972748q" TargetMode="External"/><Relationship Id="rId12" Type="http://schemas.openxmlformats.org/officeDocument/2006/relationships/hyperlink" Target="https://data.bnf.fr/ark:/12148/cb14954352b" TargetMode="External"/><Relationship Id="rId17" Type="http://schemas.openxmlformats.org/officeDocument/2006/relationships/hyperlink" Target="https://data.bnf.fr/ark:/12148/cb14074674b" TargetMode="External"/><Relationship Id="rId25" Type="http://schemas.openxmlformats.org/officeDocument/2006/relationships/hyperlink" Target="https://data.bnf.fr/ark:/12148/cb14955580c" TargetMode="External"/><Relationship Id="rId33" Type="http://schemas.openxmlformats.org/officeDocument/2006/relationships/hyperlink" Target="https://data.bnf.fr/ark:/12148/cb14968632q" TargetMode="External"/><Relationship Id="rId38" Type="http://schemas.openxmlformats.org/officeDocument/2006/relationships/hyperlink" Target="https://data.bnf.fr/ark:/12148/cb149557055" TargetMode="External"/><Relationship Id="rId46" Type="http://schemas.openxmlformats.org/officeDocument/2006/relationships/hyperlink" Target="https://data.bnf.fr/ark:/12148/cb14968858z" TargetMode="External"/><Relationship Id="rId59" Type="http://schemas.openxmlformats.org/officeDocument/2006/relationships/hyperlink" Target="https://data.bnf.fr/ark:/12148/cb13526461m" TargetMode="External"/><Relationship Id="rId67" Type="http://schemas.openxmlformats.org/officeDocument/2006/relationships/drawing" Target="../drawings/drawing1.xml"/><Relationship Id="rId20" Type="http://schemas.openxmlformats.org/officeDocument/2006/relationships/hyperlink" Target="https://data.bnf.fr/ark:/12148/cb14957610z" TargetMode="External"/><Relationship Id="rId41" Type="http://schemas.openxmlformats.org/officeDocument/2006/relationships/hyperlink" Target="https://data.bnf.fr/ark:/12148/cb121045526" TargetMode="External"/><Relationship Id="rId54" Type="http://schemas.openxmlformats.org/officeDocument/2006/relationships/hyperlink" Target="https://data.bnf.fr/ark:/12148/cb13949329p" TargetMode="External"/><Relationship Id="rId62" Type="http://schemas.openxmlformats.org/officeDocument/2006/relationships/hyperlink" Target="https://data.bnf.fr/ark:/12148/cb149688835" TargetMode="External"/><Relationship Id="rId1" Type="http://schemas.openxmlformats.org/officeDocument/2006/relationships/hyperlink" Target="http://viaf.org/viaf/96287297" TargetMode="External"/><Relationship Id="rId6" Type="http://schemas.openxmlformats.org/officeDocument/2006/relationships/hyperlink" Target="https://data.bnf.fr/ark:/12148/cb147937651" TargetMode="External"/><Relationship Id="rId15" Type="http://schemas.openxmlformats.org/officeDocument/2006/relationships/hyperlink" Target="https://data.bnf.fr/ark:/12148/cb13576350q" TargetMode="External"/><Relationship Id="rId23" Type="http://schemas.openxmlformats.org/officeDocument/2006/relationships/hyperlink" Target="https://data.bnf.fr/ark:/12148/cb120147623" TargetMode="External"/><Relationship Id="rId28" Type="http://schemas.openxmlformats.org/officeDocument/2006/relationships/hyperlink" Target="https://data.bnf.fr/ark:/12148/cb149597054" TargetMode="External"/><Relationship Id="rId36" Type="http://schemas.openxmlformats.org/officeDocument/2006/relationships/hyperlink" Target="https://data.bnf.fr/ark:/12148/cb14956698z" TargetMode="External"/><Relationship Id="rId49" Type="http://schemas.openxmlformats.org/officeDocument/2006/relationships/hyperlink" Target="https://data.bnf.fr/ark:/12148/cb149688835" TargetMode="External"/><Relationship Id="rId57" Type="http://schemas.openxmlformats.org/officeDocument/2006/relationships/hyperlink" Target="https://data.bnf.fr/ark:/12148/cb12196475x" TargetMode="External"/><Relationship Id="rId10" Type="http://schemas.openxmlformats.org/officeDocument/2006/relationships/hyperlink" Target="https://data.bnf.fr/ark:/12148/cb131807699" TargetMode="External"/><Relationship Id="rId31" Type="http://schemas.openxmlformats.org/officeDocument/2006/relationships/hyperlink" Target="https://data.bnf.fr/ark:/12148/cb14954163f" TargetMode="External"/><Relationship Id="rId44" Type="http://schemas.openxmlformats.org/officeDocument/2006/relationships/hyperlink" Target="https://data.bnf.fr/ark:/12148/cb11890030g" TargetMode="External"/><Relationship Id="rId52" Type="http://schemas.openxmlformats.org/officeDocument/2006/relationships/hyperlink" Target="https://data.bnf.fr/ark:/12148/cb12184654t" TargetMode="External"/><Relationship Id="rId60" Type="http://schemas.openxmlformats.org/officeDocument/2006/relationships/hyperlink" Target="https://data.bnf.fr/ark:/12148/cb14977460c" TargetMode="External"/><Relationship Id="rId65" Type="http://schemas.openxmlformats.org/officeDocument/2006/relationships/hyperlink" Target="https://data.bnf.fr/ark:/12148/cb15289144x" TargetMode="External"/><Relationship Id="rId4" Type="http://schemas.openxmlformats.org/officeDocument/2006/relationships/hyperlink" Target="https://data.bnf.fr/ark:/12148/cb14955593q" TargetMode="External"/><Relationship Id="rId9" Type="http://schemas.openxmlformats.org/officeDocument/2006/relationships/hyperlink" Target="https://data.bnf.fr/ark:/12148/cb136160813" TargetMode="External"/><Relationship Id="rId13" Type="http://schemas.openxmlformats.org/officeDocument/2006/relationships/hyperlink" Target="https://data.bnf.fr/ark:/12148/cb149566848" TargetMode="External"/><Relationship Id="rId18" Type="http://schemas.openxmlformats.org/officeDocument/2006/relationships/hyperlink" Target="https://data.bnf.fr/ark:/12148/cb118888443" TargetMode="External"/><Relationship Id="rId39" Type="http://schemas.openxmlformats.org/officeDocument/2006/relationships/hyperlink" Target="https://data.bnf.fr/ark:/12148/cb1495682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JD167"/>
  <sheetViews>
    <sheetView tabSelected="1" topLeftCell="H1" zoomScale="80" zoomScaleNormal="80" workbookViewId="0">
      <pane ySplit="10" topLeftCell="A11" activePane="bottomLeft" state="frozen"/>
      <selection activeCell="B1" sqref="B1"/>
      <selection pane="bottomLeft" activeCell="R10" sqref="R10"/>
    </sheetView>
  </sheetViews>
  <sheetFormatPr baseColWidth="10" defaultRowHeight="15"/>
  <cols>
    <col min="1" max="4" width="38.5703125" style="4" customWidth="1"/>
    <col min="5" max="5" width="62.42578125" style="4" customWidth="1"/>
    <col min="6" max="6" width="23.5703125" style="4" customWidth="1"/>
    <col min="7" max="7" width="41.7109375" style="4" customWidth="1"/>
    <col min="8" max="8" width="19.42578125" style="4" customWidth="1"/>
    <col min="9" max="9" width="52.140625" style="4" customWidth="1"/>
    <col min="10" max="10" width="16.85546875" style="4" customWidth="1"/>
    <col min="11" max="11" width="23.5703125" style="5" customWidth="1"/>
    <col min="12" max="12" width="32.5703125" style="5" customWidth="1"/>
    <col min="13" max="13" width="27.5703125" style="5" customWidth="1"/>
    <col min="14" max="14" width="25" style="5" customWidth="1"/>
    <col min="15" max="15" width="25.7109375" style="5" customWidth="1"/>
    <col min="16" max="16" width="35.85546875" style="5" customWidth="1"/>
    <col min="17" max="17" width="25.85546875" style="5" customWidth="1"/>
    <col min="18" max="18" width="21.140625" style="166" customWidth="1"/>
    <col min="19" max="264" width="11.42578125" style="5"/>
    <col min="265" max="16384" width="11.42578125" style="4"/>
  </cols>
  <sheetData>
    <row r="1" spans="1:264">
      <c r="A1" s="167" t="s">
        <v>573</v>
      </c>
      <c r="B1" s="179" t="s">
        <v>578</v>
      </c>
      <c r="C1" s="177"/>
    </row>
    <row r="2" spans="1:264" ht="23.25">
      <c r="A2" s="167" t="s">
        <v>574</v>
      </c>
      <c r="B2" s="168" t="s">
        <v>576</v>
      </c>
      <c r="C2" s="177"/>
    </row>
    <row r="3" spans="1:264">
      <c r="A3" s="167" t="s">
        <v>575</v>
      </c>
      <c r="B3" s="164" t="s">
        <v>577</v>
      </c>
      <c r="C3" s="164" t="str">
        <f>CONCATENATE($B$1, "/")</f>
        <v>http://data.chateaudefontainebleau.fr/vocabulaires/personnes/</v>
      </c>
    </row>
    <row r="4" spans="1:264">
      <c r="A4" s="167" t="s">
        <v>575</v>
      </c>
      <c r="B4" s="177" t="s">
        <v>582</v>
      </c>
      <c r="C4" s="178" t="s">
        <v>583</v>
      </c>
    </row>
    <row r="5" spans="1:264">
      <c r="C5" s="177"/>
      <c r="D5" s="177"/>
      <c r="F5" s="177"/>
    </row>
    <row r="6" spans="1:264">
      <c r="F6" s="177"/>
    </row>
    <row r="7" spans="1:264">
      <c r="F7" s="177"/>
    </row>
    <row r="8" spans="1:264" s="3" customFormat="1" ht="30" customHeight="1">
      <c r="E8" s="10"/>
      <c r="F8" s="10"/>
      <c r="G8" s="10"/>
      <c r="H8" s="10"/>
      <c r="I8" s="10"/>
      <c r="J8" s="2"/>
      <c r="K8" s="1"/>
      <c r="L8" s="1"/>
      <c r="M8" s="1"/>
      <c r="N8" s="1"/>
      <c r="O8" s="1"/>
      <c r="P8" s="1"/>
      <c r="Q8" s="1"/>
      <c r="R8" s="159"/>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row>
    <row r="9" spans="1:264" s="169" customFormat="1" ht="66" customHeight="1">
      <c r="A9" s="169" t="s">
        <v>613</v>
      </c>
      <c r="B9" s="169" t="s">
        <v>614</v>
      </c>
      <c r="C9" s="169" t="s">
        <v>615</v>
      </c>
      <c r="D9" s="169" t="s">
        <v>612</v>
      </c>
      <c r="E9" s="169" t="s">
        <v>616</v>
      </c>
      <c r="F9" s="169" t="s">
        <v>426</v>
      </c>
      <c r="G9" s="169" t="s">
        <v>617</v>
      </c>
      <c r="H9" s="169" t="s">
        <v>618</v>
      </c>
      <c r="I9" s="169" t="s">
        <v>619</v>
      </c>
      <c r="J9" s="169" t="s">
        <v>620</v>
      </c>
      <c r="K9" s="170" t="s">
        <v>621</v>
      </c>
      <c r="L9" s="171" t="s">
        <v>622</v>
      </c>
      <c r="M9" s="171" t="s">
        <v>623</v>
      </c>
      <c r="N9" s="171" t="s">
        <v>624</v>
      </c>
      <c r="O9" s="171" t="s">
        <v>625</v>
      </c>
      <c r="P9" s="171" t="s">
        <v>626</v>
      </c>
      <c r="Q9" s="171" t="s">
        <v>627</v>
      </c>
      <c r="R9" s="182" t="s">
        <v>628</v>
      </c>
      <c r="S9" s="172"/>
      <c r="T9" s="172"/>
      <c r="U9" s="172"/>
      <c r="V9" s="172"/>
      <c r="W9" s="172"/>
      <c r="X9" s="172"/>
      <c r="Y9" s="172"/>
      <c r="Z9" s="172"/>
      <c r="AA9" s="172"/>
      <c r="AB9" s="172"/>
      <c r="AC9" s="172"/>
      <c r="AD9" s="172"/>
      <c r="AE9" s="172"/>
      <c r="AF9" s="172"/>
      <c r="AG9" s="172"/>
      <c r="AH9" s="172"/>
      <c r="AI9" s="172"/>
      <c r="AJ9" s="172"/>
      <c r="AK9" s="172"/>
      <c r="AL9" s="172"/>
      <c r="AM9" s="172"/>
      <c r="AN9" s="172"/>
      <c r="AO9" s="172"/>
      <c r="AP9" s="172"/>
      <c r="AQ9" s="172"/>
      <c r="AR9" s="172"/>
      <c r="AS9" s="172"/>
      <c r="AT9" s="172"/>
      <c r="AU9" s="172"/>
      <c r="AV9" s="172"/>
      <c r="AW9" s="172"/>
      <c r="AX9" s="172"/>
      <c r="AY9" s="172"/>
      <c r="AZ9" s="172"/>
      <c r="BA9" s="172"/>
      <c r="BB9" s="172"/>
      <c r="BC9" s="172"/>
      <c r="BD9" s="172"/>
      <c r="BE9" s="172"/>
      <c r="BF9" s="172"/>
      <c r="BG9" s="172"/>
      <c r="BH9" s="172"/>
      <c r="BI9" s="172"/>
      <c r="BJ9" s="172"/>
      <c r="BK9" s="172"/>
      <c r="BL9" s="172"/>
      <c r="BM9" s="172"/>
      <c r="BN9" s="172"/>
      <c r="BO9" s="172"/>
      <c r="BP9" s="172"/>
      <c r="BQ9" s="172"/>
      <c r="BR9" s="172"/>
      <c r="BS9" s="172"/>
      <c r="BT9" s="172"/>
      <c r="BU9" s="172"/>
      <c r="BV9" s="172"/>
      <c r="BW9" s="172"/>
      <c r="BX9" s="172"/>
      <c r="BY9" s="172"/>
      <c r="BZ9" s="172"/>
      <c r="CA9" s="172"/>
      <c r="CB9" s="172"/>
      <c r="CC9" s="172"/>
      <c r="CD9" s="172"/>
      <c r="CE9" s="172"/>
      <c r="CF9" s="172"/>
      <c r="CG9" s="172"/>
      <c r="CH9" s="172"/>
      <c r="CI9" s="172"/>
      <c r="CJ9" s="172"/>
      <c r="CK9" s="172"/>
      <c r="CL9" s="172"/>
      <c r="CM9" s="172"/>
      <c r="CN9" s="172"/>
      <c r="CO9" s="172"/>
      <c r="CP9" s="172"/>
      <c r="CQ9" s="172"/>
      <c r="CR9" s="172"/>
      <c r="CS9" s="172"/>
      <c r="CT9" s="172"/>
      <c r="CU9" s="172"/>
      <c r="CV9" s="172"/>
      <c r="CW9" s="172"/>
      <c r="CX9" s="172"/>
      <c r="CY9" s="172"/>
      <c r="CZ9" s="172"/>
      <c r="DA9" s="172"/>
      <c r="DB9" s="172"/>
      <c r="DC9" s="172"/>
      <c r="DD9" s="172"/>
      <c r="DE9" s="172"/>
      <c r="DF9" s="172"/>
      <c r="DG9" s="172"/>
      <c r="DH9" s="172"/>
      <c r="DI9" s="172"/>
      <c r="DJ9" s="172"/>
      <c r="DK9" s="172"/>
      <c r="DL9" s="172"/>
      <c r="DM9" s="172"/>
      <c r="DN9" s="172"/>
      <c r="DO9" s="172"/>
      <c r="DP9" s="172"/>
      <c r="DQ9" s="172"/>
      <c r="DR9" s="172"/>
      <c r="DS9" s="172"/>
      <c r="DT9" s="172"/>
      <c r="DU9" s="172"/>
      <c r="DV9" s="172"/>
      <c r="DW9" s="172"/>
      <c r="DX9" s="172"/>
      <c r="DY9" s="172"/>
      <c r="DZ9" s="172"/>
      <c r="EA9" s="172"/>
      <c r="EB9" s="172"/>
      <c r="EC9" s="172"/>
      <c r="ED9" s="172"/>
      <c r="EE9" s="172"/>
      <c r="EF9" s="172"/>
      <c r="EG9" s="172"/>
      <c r="EH9" s="172"/>
      <c r="EI9" s="172"/>
      <c r="EJ9" s="172"/>
      <c r="EK9" s="172"/>
      <c r="EL9" s="172"/>
      <c r="EM9" s="172"/>
      <c r="EN9" s="172"/>
      <c r="EO9" s="172"/>
      <c r="EP9" s="172"/>
      <c r="EQ9" s="172"/>
      <c r="ER9" s="172"/>
      <c r="ES9" s="172"/>
      <c r="ET9" s="172"/>
      <c r="EU9" s="172"/>
      <c r="EV9" s="172"/>
      <c r="EW9" s="172"/>
      <c r="EX9" s="172"/>
      <c r="EY9" s="172"/>
      <c r="EZ9" s="172"/>
      <c r="FA9" s="172"/>
      <c r="FB9" s="172"/>
      <c r="FC9" s="172"/>
      <c r="FD9" s="172"/>
      <c r="FE9" s="172"/>
      <c r="FF9" s="172"/>
      <c r="FG9" s="172"/>
      <c r="FH9" s="172"/>
      <c r="FI9" s="172"/>
      <c r="FJ9" s="172"/>
      <c r="FK9" s="172"/>
      <c r="FL9" s="172"/>
      <c r="FM9" s="172"/>
      <c r="FN9" s="172"/>
      <c r="FO9" s="172"/>
      <c r="FP9" s="172"/>
      <c r="FQ9" s="172"/>
      <c r="FR9" s="172"/>
      <c r="FS9" s="172"/>
      <c r="FT9" s="172"/>
      <c r="FU9" s="172"/>
      <c r="FV9" s="172"/>
      <c r="FW9" s="172"/>
      <c r="FX9" s="172"/>
      <c r="FY9" s="172"/>
      <c r="FZ9" s="172"/>
      <c r="GA9" s="172"/>
      <c r="GB9" s="172"/>
      <c r="GC9" s="172"/>
      <c r="GD9" s="172"/>
      <c r="GE9" s="172"/>
      <c r="GF9" s="172"/>
      <c r="GG9" s="172"/>
      <c r="GH9" s="172"/>
      <c r="GI9" s="172"/>
      <c r="GJ9" s="172"/>
      <c r="GK9" s="172"/>
      <c r="GL9" s="172"/>
      <c r="GM9" s="172"/>
      <c r="GN9" s="172"/>
      <c r="GO9" s="172"/>
      <c r="GP9" s="172"/>
      <c r="GQ9" s="172"/>
      <c r="GR9" s="172"/>
      <c r="GS9" s="172"/>
      <c r="GT9" s="172"/>
      <c r="GU9" s="172"/>
      <c r="GV9" s="172"/>
      <c r="GW9" s="172"/>
      <c r="GX9" s="172"/>
      <c r="GY9" s="172"/>
      <c r="GZ9" s="172"/>
      <c r="HA9" s="172"/>
      <c r="HB9" s="172"/>
      <c r="HC9" s="172"/>
      <c r="HD9" s="172"/>
      <c r="HE9" s="172"/>
      <c r="HF9" s="172"/>
      <c r="HG9" s="172"/>
      <c r="HH9" s="172"/>
      <c r="HI9" s="172"/>
      <c r="HJ9" s="172"/>
      <c r="HK9" s="172"/>
      <c r="HL9" s="172"/>
      <c r="HM9" s="172"/>
      <c r="HN9" s="172"/>
      <c r="HO9" s="172"/>
      <c r="HP9" s="172"/>
      <c r="HQ9" s="172"/>
      <c r="HR9" s="172"/>
      <c r="HS9" s="172"/>
      <c r="HT9" s="172"/>
      <c r="HU9" s="172"/>
      <c r="HV9" s="172"/>
      <c r="HW9" s="172"/>
      <c r="HX9" s="172"/>
      <c r="HY9" s="172"/>
      <c r="HZ9" s="172"/>
      <c r="IA9" s="172"/>
      <c r="IB9" s="172"/>
      <c r="IC9" s="172"/>
      <c r="ID9" s="172"/>
      <c r="IE9" s="172"/>
      <c r="IF9" s="172"/>
      <c r="IG9" s="172"/>
      <c r="IH9" s="172"/>
      <c r="II9" s="172"/>
      <c r="IJ9" s="172"/>
      <c r="IK9" s="172"/>
      <c r="IL9" s="172"/>
      <c r="IM9" s="172"/>
      <c r="IN9" s="172"/>
      <c r="IO9" s="172"/>
      <c r="IP9" s="172"/>
      <c r="IQ9" s="172"/>
      <c r="IR9" s="172"/>
      <c r="IS9" s="172"/>
      <c r="IT9" s="172"/>
      <c r="IU9" s="172"/>
      <c r="IV9" s="172"/>
      <c r="IW9" s="172"/>
      <c r="IX9" s="172"/>
      <c r="IY9" s="172"/>
      <c r="IZ9" s="172"/>
      <c r="JA9" s="172"/>
      <c r="JB9" s="172"/>
      <c r="JC9" s="172"/>
      <c r="JD9" s="172"/>
    </row>
    <row r="10" spans="1:264" s="173" customFormat="1" ht="67.5" customHeight="1">
      <c r="A10" s="173" t="s">
        <v>579</v>
      </c>
      <c r="B10" s="173" t="s">
        <v>586</v>
      </c>
      <c r="C10" s="173" t="s">
        <v>587</v>
      </c>
      <c r="D10" s="173" t="s">
        <v>588</v>
      </c>
      <c r="E10" s="173" t="s">
        <v>601</v>
      </c>
      <c r="F10" s="173" t="s">
        <v>580</v>
      </c>
      <c r="G10" s="173" t="s">
        <v>598</v>
      </c>
      <c r="H10" s="173" t="s">
        <v>599</v>
      </c>
      <c r="I10" s="173" t="s">
        <v>581</v>
      </c>
      <c r="J10" s="173" t="s">
        <v>581</v>
      </c>
      <c r="K10" s="174" t="s">
        <v>589</v>
      </c>
      <c r="L10" s="175" t="s">
        <v>592</v>
      </c>
      <c r="M10" s="173" t="s">
        <v>584</v>
      </c>
      <c r="N10" s="175" t="s">
        <v>593</v>
      </c>
      <c r="O10" s="175" t="s">
        <v>585</v>
      </c>
      <c r="P10" s="175" t="s">
        <v>590</v>
      </c>
      <c r="Q10" s="175" t="s">
        <v>591</v>
      </c>
      <c r="R10" s="183" t="s">
        <v>600</v>
      </c>
      <c r="S10" s="176"/>
      <c r="T10" s="176"/>
      <c r="U10" s="176"/>
      <c r="V10" s="176"/>
      <c r="W10" s="176"/>
      <c r="X10" s="176"/>
      <c r="Y10" s="176"/>
      <c r="Z10" s="176"/>
      <c r="AA10" s="176"/>
      <c r="AB10" s="176"/>
      <c r="AC10" s="176"/>
      <c r="AD10" s="176"/>
      <c r="AE10" s="176"/>
      <c r="AF10" s="176"/>
      <c r="AG10" s="176"/>
      <c r="AH10" s="176"/>
      <c r="AI10" s="176"/>
      <c r="AJ10" s="176"/>
      <c r="AK10" s="176"/>
      <c r="AL10" s="176"/>
      <c r="AM10" s="176"/>
      <c r="AN10" s="176"/>
      <c r="AO10" s="176"/>
      <c r="AP10" s="176"/>
      <c r="AQ10" s="176"/>
      <c r="AR10" s="176"/>
      <c r="AS10" s="176"/>
      <c r="AT10" s="176"/>
      <c r="AU10" s="176"/>
      <c r="AV10" s="176"/>
      <c r="AW10" s="176"/>
      <c r="AX10" s="176"/>
      <c r="AY10" s="176"/>
      <c r="AZ10" s="176"/>
      <c r="BA10" s="176"/>
      <c r="BB10" s="176"/>
      <c r="BC10" s="176"/>
      <c r="BD10" s="176"/>
      <c r="BE10" s="176"/>
      <c r="BF10" s="176"/>
      <c r="BG10" s="176"/>
      <c r="BH10" s="176"/>
      <c r="BI10" s="176"/>
      <c r="BJ10" s="176"/>
      <c r="BK10" s="176"/>
      <c r="BL10" s="176"/>
      <c r="BM10" s="176"/>
      <c r="BN10" s="176"/>
      <c r="BO10" s="176"/>
      <c r="BP10" s="176"/>
      <c r="BQ10" s="176"/>
      <c r="BR10" s="176"/>
      <c r="BS10" s="176"/>
      <c r="BT10" s="176"/>
      <c r="BU10" s="176"/>
      <c r="BV10" s="176"/>
      <c r="BW10" s="176"/>
      <c r="BX10" s="176"/>
      <c r="BY10" s="176"/>
      <c r="BZ10" s="176"/>
      <c r="CA10" s="176"/>
      <c r="CB10" s="176"/>
      <c r="CC10" s="176"/>
      <c r="CD10" s="176"/>
      <c r="CE10" s="176"/>
      <c r="CF10" s="176"/>
      <c r="CG10" s="176"/>
      <c r="CH10" s="176"/>
      <c r="CI10" s="176"/>
      <c r="CJ10" s="176"/>
      <c r="CK10" s="176"/>
      <c r="CL10" s="176"/>
      <c r="CM10" s="176"/>
      <c r="CN10" s="176"/>
      <c r="CO10" s="176"/>
      <c r="CP10" s="176"/>
      <c r="CQ10" s="176"/>
      <c r="CR10" s="176"/>
      <c r="CS10" s="176"/>
      <c r="CT10" s="176"/>
      <c r="CU10" s="176"/>
      <c r="CV10" s="176"/>
      <c r="CW10" s="176"/>
      <c r="CX10" s="176"/>
      <c r="CY10" s="176"/>
      <c r="CZ10" s="176"/>
      <c r="DA10" s="176"/>
      <c r="DB10" s="176"/>
      <c r="DC10" s="176"/>
      <c r="DD10" s="176"/>
      <c r="DE10" s="176"/>
      <c r="DF10" s="176"/>
      <c r="DG10" s="176"/>
      <c r="DH10" s="176"/>
      <c r="DI10" s="176"/>
      <c r="DJ10" s="176"/>
      <c r="DK10" s="176"/>
      <c r="DL10" s="176"/>
      <c r="DM10" s="176"/>
      <c r="DN10" s="176"/>
      <c r="DO10" s="176"/>
      <c r="DP10" s="176"/>
      <c r="DQ10" s="176"/>
      <c r="DR10" s="176"/>
      <c r="DS10" s="176"/>
      <c r="DT10" s="176"/>
      <c r="DU10" s="176"/>
      <c r="DV10" s="176"/>
      <c r="DW10" s="176"/>
      <c r="DX10" s="176"/>
      <c r="DY10" s="176"/>
      <c r="DZ10" s="176"/>
      <c r="EA10" s="176"/>
      <c r="EB10" s="176"/>
      <c r="EC10" s="176"/>
      <c r="ED10" s="176"/>
      <c r="EE10" s="176"/>
      <c r="EF10" s="176"/>
      <c r="EG10" s="176"/>
      <c r="EH10" s="176"/>
      <c r="EI10" s="176"/>
      <c r="EJ10" s="176"/>
      <c r="EK10" s="176"/>
      <c r="EL10" s="176"/>
      <c r="EM10" s="176"/>
      <c r="EN10" s="176"/>
      <c r="EO10" s="176"/>
      <c r="EP10" s="176"/>
      <c r="EQ10" s="176"/>
      <c r="ER10" s="176"/>
      <c r="ES10" s="176"/>
      <c r="ET10" s="176"/>
      <c r="EU10" s="176"/>
      <c r="EV10" s="176"/>
      <c r="EW10" s="176"/>
      <c r="EX10" s="176"/>
      <c r="EY10" s="176"/>
      <c r="EZ10" s="176"/>
      <c r="FA10" s="176"/>
      <c r="FB10" s="176"/>
      <c r="FC10" s="176"/>
      <c r="FD10" s="176"/>
      <c r="FE10" s="176"/>
      <c r="FF10" s="176"/>
      <c r="FG10" s="176"/>
      <c r="FH10" s="176"/>
      <c r="FI10" s="176"/>
      <c r="FJ10" s="176"/>
      <c r="FK10" s="176"/>
      <c r="FL10" s="176"/>
      <c r="FM10" s="176"/>
      <c r="FN10" s="176"/>
      <c r="FO10" s="176"/>
      <c r="FP10" s="176"/>
      <c r="FQ10" s="176"/>
      <c r="FR10" s="176"/>
      <c r="FS10" s="176"/>
      <c r="FT10" s="176"/>
      <c r="FU10" s="176"/>
      <c r="FV10" s="176"/>
      <c r="FW10" s="176"/>
      <c r="FX10" s="176"/>
      <c r="FY10" s="176"/>
      <c r="FZ10" s="176"/>
      <c r="GA10" s="176"/>
      <c r="GB10" s="176"/>
      <c r="GC10" s="176"/>
      <c r="GD10" s="176"/>
      <c r="GE10" s="176"/>
      <c r="GF10" s="176"/>
      <c r="GG10" s="176"/>
      <c r="GH10" s="176"/>
      <c r="GI10" s="176"/>
      <c r="GJ10" s="176"/>
      <c r="GK10" s="176"/>
      <c r="GL10" s="176"/>
      <c r="GM10" s="176"/>
      <c r="GN10" s="176"/>
      <c r="GO10" s="176"/>
      <c r="GP10" s="176"/>
      <c r="GQ10" s="176"/>
      <c r="GR10" s="176"/>
      <c r="GS10" s="176"/>
      <c r="GT10" s="176"/>
      <c r="GU10" s="176"/>
      <c r="GV10" s="176"/>
      <c r="GW10" s="176"/>
      <c r="GX10" s="176"/>
      <c r="GY10" s="176"/>
      <c r="GZ10" s="176"/>
      <c r="HA10" s="176"/>
      <c r="HB10" s="176"/>
      <c r="HC10" s="176"/>
      <c r="HD10" s="176"/>
      <c r="HE10" s="176"/>
      <c r="HF10" s="176"/>
      <c r="HG10" s="176"/>
      <c r="HH10" s="176"/>
      <c r="HI10" s="176"/>
      <c r="HJ10" s="176"/>
      <c r="HK10" s="176"/>
      <c r="HL10" s="176"/>
      <c r="HM10" s="176"/>
      <c r="HN10" s="176"/>
      <c r="HO10" s="176"/>
      <c r="HP10" s="176"/>
      <c r="HQ10" s="176"/>
      <c r="HR10" s="176"/>
      <c r="HS10" s="176"/>
      <c r="HT10" s="176"/>
      <c r="HU10" s="176"/>
      <c r="HV10" s="176"/>
      <c r="HW10" s="176"/>
      <c r="HX10" s="176"/>
      <c r="HY10" s="176"/>
      <c r="HZ10" s="176"/>
      <c r="IA10" s="176"/>
      <c r="IB10" s="176"/>
      <c r="IC10" s="176"/>
      <c r="ID10" s="176"/>
      <c r="IE10" s="176"/>
      <c r="IF10" s="176"/>
      <c r="IG10" s="176"/>
      <c r="IH10" s="176"/>
      <c r="II10" s="176"/>
      <c r="IJ10" s="176"/>
      <c r="IK10" s="176"/>
      <c r="IL10" s="176"/>
      <c r="IM10" s="176"/>
      <c r="IN10" s="176"/>
      <c r="IO10" s="176"/>
      <c r="IP10" s="176"/>
      <c r="IQ10" s="176"/>
      <c r="IR10" s="176"/>
      <c r="IS10" s="176"/>
      <c r="IT10" s="176"/>
      <c r="IU10" s="176"/>
      <c r="IV10" s="176"/>
      <c r="IW10" s="176"/>
      <c r="IX10" s="176"/>
      <c r="IY10" s="176"/>
      <c r="IZ10" s="176"/>
      <c r="JA10" s="176"/>
      <c r="JB10" s="176"/>
      <c r="JC10" s="176"/>
      <c r="JD10" s="176"/>
    </row>
    <row r="11" spans="1:264" s="5" customFormat="1" ht="30">
      <c r="A11" s="5" t="str">
        <f>CONCATENATE("vocab:","concept_", ROW(A11)-10)</f>
        <v>vocab:concept_1</v>
      </c>
      <c r="B11" s="5" t="str">
        <f>CONCATENATE(A11,"#about")</f>
        <v>vocab:concept_1#about</v>
      </c>
      <c r="C11" s="5" t="str">
        <f>IF(OR(NOT(ISBLANK(L11)), NOT(ISBLANK(M11))),CONCATENATE(A11,"_naissance"),"")</f>
        <v>vocab:concept_1_naissance</v>
      </c>
      <c r="D11" s="5" t="str">
        <f>IF(OR(NOT(ISBLANK(N11)), NOT(ISBLANK(O11))),CONCATENATE(A11,"_deces"),"")</f>
        <v>vocab:concept_1_deces</v>
      </c>
      <c r="E11" s="5" t="s">
        <v>494</v>
      </c>
      <c r="F11" s="5" t="s">
        <v>427</v>
      </c>
      <c r="G11" s="5" t="s">
        <v>0</v>
      </c>
      <c r="H11" s="8"/>
      <c r="I11" s="6" t="s">
        <v>217</v>
      </c>
      <c r="K11" s="12"/>
      <c r="L11" s="13">
        <v>1807</v>
      </c>
      <c r="M11" s="13" t="s">
        <v>115</v>
      </c>
      <c r="N11" s="13">
        <v>1894</v>
      </c>
      <c r="O11" s="14" t="s">
        <v>116</v>
      </c>
      <c r="P11" s="13"/>
      <c r="Q11" s="12"/>
      <c r="R11" s="180">
        <v>64</v>
      </c>
    </row>
    <row r="12" spans="1:264" s="5" customFormat="1">
      <c r="A12" s="181" t="str">
        <f t="shared" ref="A12:A75" si="0">CONCATENATE("vocab:","concept_", ROW(A12)-10)</f>
        <v>vocab:concept_2</v>
      </c>
      <c r="B12" s="181" t="str">
        <f t="shared" ref="B12:B75" si="1">CONCATENATE(A12,"#about")</f>
        <v>vocab:concept_2#about</v>
      </c>
      <c r="C12" s="181" t="str">
        <f>IF(OR(NOT(ISBLANK(L12)), NOT(ISBLANK(M12))),CONCATENATE(A12,"_naissance"),"")</f>
        <v/>
      </c>
      <c r="D12" s="181" t="str">
        <f>IF(OR(NOT(ISBLANK(N12)), NOT(ISBLANK(O12))),CONCATENATE(A12,"_deces"),"")</f>
        <v/>
      </c>
      <c r="E12" s="5" t="s">
        <v>495</v>
      </c>
      <c r="F12" s="5" t="s">
        <v>427</v>
      </c>
      <c r="G12" s="5" t="s">
        <v>1</v>
      </c>
      <c r="H12" s="8"/>
      <c r="I12" s="6" t="s">
        <v>218</v>
      </c>
      <c r="R12" s="180">
        <v>1520</v>
      </c>
    </row>
    <row r="13" spans="1:264" s="5" customFormat="1">
      <c r="A13" s="181" t="str">
        <f t="shared" si="0"/>
        <v>vocab:concept_3</v>
      </c>
      <c r="B13" s="181" t="str">
        <f t="shared" si="1"/>
        <v>vocab:concept_3#about</v>
      </c>
      <c r="C13" s="181" t="str">
        <f>IF(OR(NOT(ISBLANK(L13)), NOT(ISBLANK(M13))),CONCATENATE(A13,"_naissance"),"")</f>
        <v>vocab:concept_3_naissance</v>
      </c>
      <c r="D13" s="181" t="str">
        <f>IF(OR(NOT(ISBLANK(N13)), NOT(ISBLANK(O13))),CONCATENATE(A13,"_deces"),"")</f>
        <v>vocab:concept_3_deces</v>
      </c>
      <c r="E13" s="5" t="s">
        <v>496</v>
      </c>
      <c r="F13" s="5" t="s">
        <v>427</v>
      </c>
      <c r="G13" s="5" t="s">
        <v>2</v>
      </c>
      <c r="H13" s="8"/>
      <c r="I13" s="6" t="s">
        <v>220</v>
      </c>
      <c r="K13" s="16" t="s">
        <v>106</v>
      </c>
      <c r="L13" s="17">
        <v>1808</v>
      </c>
      <c r="M13" s="17"/>
      <c r="N13" s="18">
        <v>1853</v>
      </c>
      <c r="O13" s="19"/>
      <c r="P13" s="17" t="s">
        <v>209</v>
      </c>
      <c r="Q13" s="16" t="s">
        <v>159</v>
      </c>
      <c r="R13" s="180">
        <v>358</v>
      </c>
    </row>
    <row r="14" spans="1:264" s="5" customFormat="1" ht="30">
      <c r="A14" s="181" t="str">
        <f t="shared" si="0"/>
        <v>vocab:concept_4</v>
      </c>
      <c r="B14" s="181" t="str">
        <f t="shared" si="1"/>
        <v>vocab:concept_4#about</v>
      </c>
      <c r="C14" s="181" t="str">
        <f>IF(OR(NOT(ISBLANK(L14)), NOT(ISBLANK(M14))),CONCATENATE(A14,"_naissance"),"")</f>
        <v>vocab:concept_4_naissance</v>
      </c>
      <c r="D14" s="181" t="str">
        <f>IF(OR(NOT(ISBLANK(N14)), NOT(ISBLANK(O14))),CONCATENATE(A14,"_deces"),"")</f>
        <v>vocab:concept_4_deces</v>
      </c>
      <c r="E14" s="5" t="s">
        <v>497</v>
      </c>
      <c r="F14" s="5" t="s">
        <v>427</v>
      </c>
      <c r="G14" s="5" t="s">
        <v>3</v>
      </c>
      <c r="H14" s="8"/>
      <c r="I14" s="6" t="s">
        <v>221</v>
      </c>
      <c r="K14" s="20" t="s">
        <v>176</v>
      </c>
      <c r="L14" s="21">
        <v>1799</v>
      </c>
      <c r="M14" s="21"/>
      <c r="N14" s="22">
        <v>1853</v>
      </c>
      <c r="O14" s="23"/>
      <c r="P14" s="21" t="s">
        <v>21</v>
      </c>
      <c r="Q14" s="20" t="s">
        <v>159</v>
      </c>
      <c r="R14" s="180">
        <v>439</v>
      </c>
    </row>
    <row r="15" spans="1:264" s="5" customFormat="1" ht="105">
      <c r="A15" s="181" t="str">
        <f t="shared" si="0"/>
        <v>vocab:concept_5</v>
      </c>
      <c r="B15" s="181" t="str">
        <f t="shared" si="1"/>
        <v>vocab:concept_5#about</v>
      </c>
      <c r="C15" s="181" t="str">
        <f>IF(OR(NOT(ISBLANK(L15)), NOT(ISBLANK(M15))),CONCATENATE(A15,"_naissance"),"")</f>
        <v>vocab:concept_5_naissance</v>
      </c>
      <c r="D15" s="181" t="str">
        <f>IF(OR(NOT(ISBLANK(N15)), NOT(ISBLANK(O15))),CONCATENATE(A15,"_deces"),"")</f>
        <v>vocab:concept_5_deces</v>
      </c>
      <c r="E15" s="5" t="s">
        <v>498</v>
      </c>
      <c r="F15" s="5" t="s">
        <v>427</v>
      </c>
      <c r="G15" s="5" t="s">
        <v>602</v>
      </c>
      <c r="I15" s="5" t="s">
        <v>219</v>
      </c>
      <c r="K15" s="15" t="s">
        <v>464</v>
      </c>
      <c r="L15" s="11">
        <v>1801</v>
      </c>
      <c r="M15" s="11" t="s">
        <v>117</v>
      </c>
      <c r="N15" s="11">
        <v>1866</v>
      </c>
      <c r="O15" s="11" t="s">
        <v>118</v>
      </c>
      <c r="P15" s="11" t="s">
        <v>200</v>
      </c>
      <c r="Q15" s="15" t="s">
        <v>159</v>
      </c>
      <c r="R15" s="166"/>
    </row>
    <row r="16" spans="1:264" s="5" customFormat="1" ht="330">
      <c r="A16" s="181" t="str">
        <f t="shared" si="0"/>
        <v>vocab:concept_6</v>
      </c>
      <c r="B16" s="181" t="str">
        <f t="shared" si="1"/>
        <v>vocab:concept_6#about</v>
      </c>
      <c r="C16" s="181" t="str">
        <f>IF(OR(NOT(ISBLANK(L16)), NOT(ISBLANK(M16))),CONCATENATE(A16,"_naissance"),"")</f>
        <v>vocab:concept_6_naissance</v>
      </c>
      <c r="D16" s="181" t="str">
        <f>IF(OR(NOT(ISBLANK(N16)), NOT(ISBLANK(O16))),CONCATENATE(A16,"_deces"),"")</f>
        <v>vocab:concept_6_deces</v>
      </c>
      <c r="E16" s="5" t="s">
        <v>17</v>
      </c>
      <c r="F16" s="5" t="s">
        <v>594</v>
      </c>
      <c r="K16" s="24" t="s">
        <v>19</v>
      </c>
      <c r="L16" s="26">
        <v>1799</v>
      </c>
      <c r="M16" s="27"/>
      <c r="N16" s="25">
        <v>1893</v>
      </c>
      <c r="O16" s="25"/>
      <c r="P16" s="25" t="s">
        <v>210</v>
      </c>
      <c r="Q16" s="24" t="s">
        <v>162</v>
      </c>
      <c r="R16" s="180">
        <v>1171</v>
      </c>
    </row>
    <row r="17" spans="1:18" s="5" customFormat="1" ht="240">
      <c r="A17" s="181" t="str">
        <f t="shared" si="0"/>
        <v>vocab:concept_7</v>
      </c>
      <c r="B17" s="181" t="str">
        <f t="shared" si="1"/>
        <v>vocab:concept_7#about</v>
      </c>
      <c r="C17" s="181" t="str">
        <f>IF(OR(NOT(ISBLANK(L17)), NOT(ISBLANK(M17))),CONCATENATE(A17,"_naissance"),"")</f>
        <v>vocab:concept_7_naissance</v>
      </c>
      <c r="D17" s="181" t="str">
        <f>IF(OR(NOT(ISBLANK(N17)), NOT(ISBLANK(O17))),CONCATENATE(A17,"_deces"),"")</f>
        <v>vocab:concept_7_deces</v>
      </c>
      <c r="E17" s="5" t="s">
        <v>499</v>
      </c>
      <c r="F17" s="5" t="s">
        <v>427</v>
      </c>
      <c r="G17" s="5" t="s">
        <v>4</v>
      </c>
      <c r="H17" s="8"/>
      <c r="I17" s="6" t="s">
        <v>222</v>
      </c>
      <c r="K17" s="28" t="s">
        <v>165</v>
      </c>
      <c r="L17" s="11">
        <v>1773</v>
      </c>
      <c r="M17" s="11" t="s">
        <v>119</v>
      </c>
      <c r="N17" s="11">
        <v>1824</v>
      </c>
      <c r="O17" s="11" t="s">
        <v>114</v>
      </c>
      <c r="P17" s="11" t="s">
        <v>252</v>
      </c>
      <c r="Q17" s="28" t="s">
        <v>159</v>
      </c>
      <c r="R17" s="180">
        <v>806</v>
      </c>
    </row>
    <row r="18" spans="1:18" s="5" customFormat="1" ht="105">
      <c r="A18" s="181" t="str">
        <f t="shared" si="0"/>
        <v>vocab:concept_8</v>
      </c>
      <c r="B18" s="181" t="str">
        <f t="shared" si="1"/>
        <v>vocab:concept_8#about</v>
      </c>
      <c r="C18" s="181" t="str">
        <f>IF(OR(NOT(ISBLANK(L18)), NOT(ISBLANK(M18))),CONCATENATE(A18,"_naissance"),"")</f>
        <v>vocab:concept_8_naissance</v>
      </c>
      <c r="D18" s="181" t="str">
        <f>IF(OR(NOT(ISBLANK(N18)), NOT(ISBLANK(O18))),CONCATENATE(A18,"_deces"),"")</f>
        <v>vocab:concept_8_deces</v>
      </c>
      <c r="E18" s="5" t="s">
        <v>5</v>
      </c>
      <c r="F18" s="5" t="s">
        <v>594</v>
      </c>
      <c r="K18" s="29" t="s">
        <v>224</v>
      </c>
      <c r="L18" s="30">
        <v>1813</v>
      </c>
      <c r="M18" s="30" t="s">
        <v>120</v>
      </c>
      <c r="N18" s="30">
        <v>1856</v>
      </c>
      <c r="O18" s="30" t="s">
        <v>121</v>
      </c>
      <c r="P18" s="30" t="s">
        <v>211</v>
      </c>
      <c r="Q18" s="29" t="s">
        <v>159</v>
      </c>
      <c r="R18" s="180">
        <v>275</v>
      </c>
    </row>
    <row r="19" spans="1:18" s="5" customFormat="1" ht="270">
      <c r="A19" s="181" t="str">
        <f t="shared" si="0"/>
        <v>vocab:concept_9</v>
      </c>
      <c r="B19" s="181" t="str">
        <f t="shared" si="1"/>
        <v>vocab:concept_9#about</v>
      </c>
      <c r="C19" s="181" t="str">
        <f>IF(OR(NOT(ISBLANK(L19)), NOT(ISBLANK(M19))),CONCATENATE(A19,"_naissance"),"")</f>
        <v>vocab:concept_9_naissance</v>
      </c>
      <c r="D19" s="181" t="str">
        <f>IF(OR(NOT(ISBLANK(N19)), NOT(ISBLANK(O19))),CONCATENATE(A19,"_deces"),"")</f>
        <v>vocab:concept_9_deces</v>
      </c>
      <c r="E19" s="5" t="s">
        <v>500</v>
      </c>
      <c r="F19" s="5" t="s">
        <v>427</v>
      </c>
      <c r="G19" s="5" t="s">
        <v>428</v>
      </c>
      <c r="H19" s="8" t="s">
        <v>429</v>
      </c>
      <c r="I19" s="6" t="s">
        <v>223</v>
      </c>
      <c r="K19" s="31" t="s">
        <v>164</v>
      </c>
      <c r="L19" s="32">
        <v>1786</v>
      </c>
      <c r="M19" s="32" t="s">
        <v>120</v>
      </c>
      <c r="N19" s="32">
        <v>1864</v>
      </c>
      <c r="O19" s="32" t="s">
        <v>114</v>
      </c>
      <c r="P19" s="32" t="s">
        <v>22</v>
      </c>
      <c r="Q19" s="31" t="s">
        <v>159</v>
      </c>
      <c r="R19" s="180">
        <v>276</v>
      </c>
    </row>
    <row r="20" spans="1:18" s="5" customFormat="1" ht="30">
      <c r="A20" s="181" t="str">
        <f t="shared" si="0"/>
        <v>vocab:concept_10</v>
      </c>
      <c r="B20" s="181" t="str">
        <f t="shared" si="1"/>
        <v>vocab:concept_10#about</v>
      </c>
      <c r="C20" s="181" t="str">
        <f>IF(OR(NOT(ISBLANK(L20)), NOT(ISBLANK(M20))),CONCATENATE(A20,"_naissance"),"")</f>
        <v>vocab:concept_10_naissance</v>
      </c>
      <c r="D20" s="181" t="str">
        <f>IF(OR(NOT(ISBLANK(N20)), NOT(ISBLANK(O20))),CONCATENATE(A20,"_deces"),"")</f>
        <v>vocab:concept_10_deces</v>
      </c>
      <c r="E20" s="5" t="s">
        <v>501</v>
      </c>
      <c r="F20" s="5" t="s">
        <v>427</v>
      </c>
      <c r="G20" s="5" t="s">
        <v>463</v>
      </c>
      <c r="H20" s="5" t="s">
        <v>430</v>
      </c>
      <c r="I20" s="6" t="s">
        <v>225</v>
      </c>
      <c r="J20" s="6"/>
      <c r="K20" s="34" t="s">
        <v>113</v>
      </c>
      <c r="L20" s="34">
        <v>1578</v>
      </c>
      <c r="M20" s="34" t="s">
        <v>122</v>
      </c>
      <c r="N20" s="34">
        <v>1660</v>
      </c>
      <c r="O20" s="34" t="s">
        <v>123</v>
      </c>
      <c r="P20" s="34" t="s">
        <v>22</v>
      </c>
      <c r="Q20" s="33" t="s">
        <v>160</v>
      </c>
      <c r="R20" s="180" t="s">
        <v>611</v>
      </c>
    </row>
    <row r="21" spans="1:18" s="5" customFormat="1" ht="45">
      <c r="A21" s="181" t="str">
        <f t="shared" si="0"/>
        <v>vocab:concept_11</v>
      </c>
      <c r="B21" s="181" t="str">
        <f t="shared" si="1"/>
        <v>vocab:concept_11#about</v>
      </c>
      <c r="C21" s="181" t="str">
        <f>IF(OR(NOT(ISBLANK(L21)), NOT(ISBLANK(M21))),CONCATENATE(A21,"_naissance"),"")</f>
        <v>vocab:concept_11_naissance</v>
      </c>
      <c r="D21" s="181" t="str">
        <f>IF(OR(NOT(ISBLANK(N21)), NOT(ISBLANK(O21))),CONCATENATE(A21,"_deces"),"")</f>
        <v>vocab:concept_11_deces</v>
      </c>
      <c r="E21" s="5" t="s">
        <v>502</v>
      </c>
      <c r="F21" s="5" t="s">
        <v>427</v>
      </c>
      <c r="G21" s="5" t="s">
        <v>6</v>
      </c>
      <c r="H21" s="8"/>
      <c r="I21" s="6" t="s">
        <v>226</v>
      </c>
      <c r="J21" s="6"/>
      <c r="K21" s="35" t="s">
        <v>18</v>
      </c>
      <c r="L21" s="36">
        <v>1781</v>
      </c>
      <c r="M21" s="36" t="s">
        <v>124</v>
      </c>
      <c r="N21" s="36">
        <v>1844</v>
      </c>
      <c r="O21" s="36" t="s">
        <v>125</v>
      </c>
      <c r="P21" s="36" t="s">
        <v>212</v>
      </c>
      <c r="Q21" s="35" t="s">
        <v>160</v>
      </c>
      <c r="R21" s="180">
        <v>1991</v>
      </c>
    </row>
    <row r="22" spans="1:18" s="5" customFormat="1" ht="53.25" customHeight="1">
      <c r="A22" s="181" t="str">
        <f t="shared" si="0"/>
        <v>vocab:concept_12</v>
      </c>
      <c r="B22" s="181" t="str">
        <f t="shared" si="1"/>
        <v>vocab:concept_12#about</v>
      </c>
      <c r="C22" s="181" t="str">
        <f>IF(OR(NOT(ISBLANK(L22)), NOT(ISBLANK(M22))),CONCATENATE(A22,"_naissance"),"")</f>
        <v>vocab:concept_12_naissance</v>
      </c>
      <c r="D22" s="181" t="str">
        <f>IF(OR(NOT(ISBLANK(N22)), NOT(ISBLANK(O22))),CONCATENATE(A22,"_deces"),"")</f>
        <v>vocab:concept_12_deces</v>
      </c>
      <c r="E22" s="5" t="s">
        <v>503</v>
      </c>
      <c r="F22" s="5" t="s">
        <v>427</v>
      </c>
      <c r="G22" s="5" t="s">
        <v>431</v>
      </c>
      <c r="H22" s="8" t="s">
        <v>434</v>
      </c>
      <c r="I22" s="6" t="s">
        <v>227</v>
      </c>
      <c r="K22" s="37" t="s">
        <v>20</v>
      </c>
      <c r="L22" s="39">
        <v>1762</v>
      </c>
      <c r="M22" s="38" t="s">
        <v>114</v>
      </c>
      <c r="N22" s="38">
        <v>1817</v>
      </c>
      <c r="O22" s="38" t="s">
        <v>114</v>
      </c>
      <c r="P22" s="38" t="s">
        <v>213</v>
      </c>
      <c r="Q22" s="37" t="s">
        <v>159</v>
      </c>
      <c r="R22" s="180">
        <v>2752</v>
      </c>
    </row>
    <row r="23" spans="1:18" s="5" customFormat="1" ht="30.75" customHeight="1">
      <c r="A23" s="181" t="str">
        <f t="shared" si="0"/>
        <v>vocab:concept_13</v>
      </c>
      <c r="B23" s="181" t="str">
        <f t="shared" si="1"/>
        <v>vocab:concept_13#about</v>
      </c>
      <c r="C23" s="181" t="str">
        <f>IF(OR(NOT(ISBLANK(L23)), NOT(ISBLANK(M23))),CONCATENATE(A23,"_naissance"),"")</f>
        <v>vocab:concept_13_naissance</v>
      </c>
      <c r="D23" s="181" t="str">
        <f>IF(OR(NOT(ISBLANK(N23)), NOT(ISBLANK(O23))),CONCATENATE(A23,"_deces"),"")</f>
        <v>vocab:concept_13_deces</v>
      </c>
      <c r="E23" s="5" t="s">
        <v>504</v>
      </c>
      <c r="F23" s="5" t="s">
        <v>427</v>
      </c>
      <c r="G23" s="5" t="s">
        <v>7</v>
      </c>
      <c r="H23" s="8"/>
      <c r="I23" s="6" t="s">
        <v>228</v>
      </c>
      <c r="K23" s="40" t="s">
        <v>98</v>
      </c>
      <c r="L23" s="41">
        <v>1762</v>
      </c>
      <c r="M23" s="41" t="s">
        <v>114</v>
      </c>
      <c r="N23" s="41">
        <v>1833</v>
      </c>
      <c r="O23" s="41" t="s">
        <v>114</v>
      </c>
      <c r="P23" s="41" t="s">
        <v>126</v>
      </c>
      <c r="Q23" s="40" t="s">
        <v>159</v>
      </c>
      <c r="R23" s="180">
        <v>1689</v>
      </c>
    </row>
    <row r="24" spans="1:18" s="5" customFormat="1" ht="30.75" customHeight="1">
      <c r="A24" s="181" t="str">
        <f t="shared" si="0"/>
        <v>vocab:concept_14</v>
      </c>
      <c r="B24" s="181" t="str">
        <f t="shared" si="1"/>
        <v>vocab:concept_14#about</v>
      </c>
      <c r="C24" s="181" t="str">
        <f>IF(OR(NOT(ISBLANK(L24)), NOT(ISBLANK(M24))),CONCATENATE(A24,"_naissance"),"")</f>
        <v>vocab:concept_14_naissance</v>
      </c>
      <c r="D24" s="181" t="str">
        <f>IF(OR(NOT(ISBLANK(N24)), NOT(ISBLANK(O24))),CONCATENATE(A24,"_deces"),"")</f>
        <v>vocab:concept_14_deces</v>
      </c>
      <c r="E24" s="5" t="s">
        <v>505</v>
      </c>
      <c r="F24" s="5" t="s">
        <v>594</v>
      </c>
      <c r="I24" s="6" t="s">
        <v>229</v>
      </c>
      <c r="J24" s="6"/>
      <c r="K24" s="42" t="s">
        <v>465</v>
      </c>
      <c r="L24" s="43">
        <v>1648</v>
      </c>
      <c r="M24" s="43" t="s">
        <v>127</v>
      </c>
      <c r="N24" s="43">
        <v>1709</v>
      </c>
      <c r="O24" s="43" t="s">
        <v>127</v>
      </c>
      <c r="P24" s="43" t="s">
        <v>214</v>
      </c>
      <c r="Q24" s="42" t="s">
        <v>163</v>
      </c>
      <c r="R24" s="180">
        <v>2281</v>
      </c>
    </row>
    <row r="25" spans="1:18" s="5" customFormat="1" ht="30.75" customHeight="1">
      <c r="A25" s="181" t="str">
        <f t="shared" si="0"/>
        <v>vocab:concept_15</v>
      </c>
      <c r="B25" s="181" t="str">
        <f t="shared" si="1"/>
        <v>vocab:concept_15#about</v>
      </c>
      <c r="C25" s="181" t="str">
        <f>IF(OR(NOT(ISBLANK(L25)), NOT(ISBLANK(M25))),CONCATENATE(A25,"_naissance"),"")</f>
        <v>vocab:concept_15_naissance</v>
      </c>
      <c r="D25" s="181" t="str">
        <f>IF(OR(NOT(ISBLANK(N25)), NOT(ISBLANK(O25))),CONCATENATE(A25,"_deces"),"")</f>
        <v>vocab:concept_15_deces</v>
      </c>
      <c r="E25" s="5" t="s">
        <v>506</v>
      </c>
      <c r="F25" s="5" t="s">
        <v>427</v>
      </c>
      <c r="G25" s="5" t="s">
        <v>8</v>
      </c>
      <c r="H25" s="8"/>
      <c r="I25" s="6" t="s">
        <v>230</v>
      </c>
      <c r="K25" s="46" t="s">
        <v>99</v>
      </c>
      <c r="L25" s="161">
        <v>1644</v>
      </c>
      <c r="M25" s="160" t="s">
        <v>114</v>
      </c>
      <c r="N25" s="160">
        <v>1736</v>
      </c>
      <c r="O25" s="47" t="s">
        <v>114</v>
      </c>
      <c r="P25" s="47" t="s">
        <v>215</v>
      </c>
      <c r="Q25" s="46" t="s">
        <v>159</v>
      </c>
      <c r="R25" s="180">
        <v>68</v>
      </c>
    </row>
    <row r="26" spans="1:18" s="5" customFormat="1" ht="30.75" customHeight="1">
      <c r="A26" s="181" t="str">
        <f t="shared" si="0"/>
        <v>vocab:concept_16</v>
      </c>
      <c r="B26" s="181" t="str">
        <f t="shared" si="1"/>
        <v>vocab:concept_16#about</v>
      </c>
      <c r="C26" s="181" t="str">
        <f>IF(OR(NOT(ISBLANK(L26)), NOT(ISBLANK(M26))),CONCATENATE(A26,"_naissance"),"")</f>
        <v/>
      </c>
      <c r="D26" s="181" t="str">
        <f>IF(OR(NOT(ISBLANK(N26)), NOT(ISBLANK(O26))),CONCATENATE(A26,"_deces"),"")</f>
        <v/>
      </c>
      <c r="E26" s="157" t="s">
        <v>466</v>
      </c>
      <c r="F26" s="156"/>
      <c r="G26" s="156"/>
      <c r="H26" s="156"/>
      <c r="I26" s="156"/>
      <c r="J26" s="163" t="s">
        <v>467</v>
      </c>
      <c r="K26" s="44" t="s">
        <v>468</v>
      </c>
      <c r="L26" s="156"/>
      <c r="N26" s="156"/>
      <c r="O26" s="45"/>
      <c r="P26" s="45" t="s">
        <v>199</v>
      </c>
      <c r="Q26" s="44" t="s">
        <v>162</v>
      </c>
      <c r="R26" s="180">
        <v>2374</v>
      </c>
    </row>
    <row r="27" spans="1:18" s="5" customFormat="1" ht="30.75" customHeight="1">
      <c r="A27" s="181" t="str">
        <f t="shared" si="0"/>
        <v>vocab:concept_17</v>
      </c>
      <c r="B27" s="181" t="str">
        <f t="shared" si="1"/>
        <v>vocab:concept_17#about</v>
      </c>
      <c r="C27" s="181" t="str">
        <f>IF(OR(NOT(ISBLANK(L27)), NOT(ISBLANK(M27))),CONCATENATE(A27,"_naissance"),"")</f>
        <v>vocab:concept_17_naissance</v>
      </c>
      <c r="D27" s="181" t="str">
        <f>IF(OR(NOT(ISBLANK(N27)), NOT(ISBLANK(O27))),CONCATENATE(A27,"_deces"),"")</f>
        <v>vocab:concept_17_deces</v>
      </c>
      <c r="E27" s="5" t="s">
        <v>432</v>
      </c>
      <c r="F27" s="5" t="s">
        <v>427</v>
      </c>
      <c r="G27" s="5" t="s">
        <v>432</v>
      </c>
      <c r="H27" s="8"/>
      <c r="I27" s="6" t="s">
        <v>231</v>
      </c>
      <c r="J27" s="6"/>
      <c r="K27" s="48" t="s">
        <v>23</v>
      </c>
      <c r="L27" s="50">
        <v>1804</v>
      </c>
      <c r="M27" s="49" t="s">
        <v>128</v>
      </c>
      <c r="N27" s="49">
        <v>1872</v>
      </c>
      <c r="O27" s="49" t="s">
        <v>129</v>
      </c>
      <c r="P27" s="49" t="s">
        <v>216</v>
      </c>
      <c r="Q27" s="48" t="s">
        <v>162</v>
      </c>
      <c r="R27" s="180">
        <v>274</v>
      </c>
    </row>
    <row r="28" spans="1:18" s="5" customFormat="1" ht="30.75" customHeight="1">
      <c r="A28" s="181" t="str">
        <f t="shared" si="0"/>
        <v>vocab:concept_18</v>
      </c>
      <c r="B28" s="181" t="str">
        <f t="shared" si="1"/>
        <v>vocab:concept_18#about</v>
      </c>
      <c r="C28" s="181" t="str">
        <f>IF(OR(NOT(ISBLANK(L28)), NOT(ISBLANK(M28))),CONCATENATE(A28,"_naissance"),"")</f>
        <v/>
      </c>
      <c r="D28" s="181" t="str">
        <f>IF(OR(NOT(ISBLANK(N28)), NOT(ISBLANK(O28))),CONCATENATE(A28,"_deces"),"")</f>
        <v/>
      </c>
      <c r="E28" s="5" t="s">
        <v>422</v>
      </c>
      <c r="F28" s="5" t="s">
        <v>594</v>
      </c>
      <c r="R28" s="180">
        <v>1602</v>
      </c>
    </row>
    <row r="29" spans="1:18" s="5" customFormat="1" ht="30.75" customHeight="1">
      <c r="A29" s="181" t="str">
        <f t="shared" si="0"/>
        <v>vocab:concept_19</v>
      </c>
      <c r="B29" s="181" t="str">
        <f t="shared" si="1"/>
        <v>vocab:concept_19#about</v>
      </c>
      <c r="C29" s="181" t="str">
        <f>IF(OR(NOT(ISBLANK(L29)), NOT(ISBLANK(M29))),CONCATENATE(A29,"_naissance"),"")</f>
        <v/>
      </c>
      <c r="D29" s="181" t="str">
        <f>IF(OR(NOT(ISBLANK(N29)), NOT(ISBLANK(O29))),CONCATENATE(A29,"_deces"),"")</f>
        <v/>
      </c>
      <c r="E29" s="5" t="s">
        <v>392</v>
      </c>
      <c r="F29" s="5" t="s">
        <v>594</v>
      </c>
      <c r="H29" s="8"/>
      <c r="I29" s="6"/>
      <c r="K29" s="5" t="s">
        <v>148</v>
      </c>
      <c r="R29" s="180">
        <v>2167</v>
      </c>
    </row>
    <row r="30" spans="1:18" s="5" customFormat="1" ht="30.75" customHeight="1">
      <c r="A30" s="181" t="str">
        <f t="shared" si="0"/>
        <v>vocab:concept_20</v>
      </c>
      <c r="B30" s="181" t="str">
        <f t="shared" si="1"/>
        <v>vocab:concept_20#about</v>
      </c>
      <c r="C30" s="181" t="str">
        <f>IF(OR(NOT(ISBLANK(L30)), NOT(ISBLANK(M30))),CONCATENATE(A30,"_naissance"),"")</f>
        <v>vocab:concept_20_naissance</v>
      </c>
      <c r="D30" s="181" t="str">
        <f>IF(OR(NOT(ISBLANK(N30)), NOT(ISBLANK(O30))),CONCATENATE(A30,"_deces"),"")</f>
        <v>vocab:concept_20_deces</v>
      </c>
      <c r="E30" s="5" t="s">
        <v>507</v>
      </c>
      <c r="F30" s="5" t="s">
        <v>427</v>
      </c>
      <c r="G30" s="5" t="s">
        <v>9</v>
      </c>
      <c r="H30" s="8"/>
      <c r="I30" s="6" t="s">
        <v>232</v>
      </c>
      <c r="K30" s="51" t="s">
        <v>24</v>
      </c>
      <c r="L30" s="53">
        <v>1807</v>
      </c>
      <c r="M30" s="52" t="s">
        <v>114</v>
      </c>
      <c r="N30" s="52">
        <v>1869</v>
      </c>
      <c r="O30" s="52"/>
      <c r="P30" s="52" t="s">
        <v>236</v>
      </c>
      <c r="Q30" s="51" t="s">
        <v>159</v>
      </c>
      <c r="R30" s="180">
        <v>2118</v>
      </c>
    </row>
    <row r="31" spans="1:18" s="5" customFormat="1" ht="30.75" customHeight="1">
      <c r="A31" s="181" t="str">
        <f t="shared" si="0"/>
        <v>vocab:concept_21</v>
      </c>
      <c r="B31" s="181" t="str">
        <f t="shared" si="1"/>
        <v>vocab:concept_21#about</v>
      </c>
      <c r="C31" s="181" t="str">
        <f>IF(OR(NOT(ISBLANK(L31)), NOT(ISBLANK(M31))),CONCATENATE(A31,"_naissance"),"")</f>
        <v>vocab:concept_21_naissance</v>
      </c>
      <c r="D31" s="181" t="str">
        <f>IF(OR(NOT(ISBLANK(N31)), NOT(ISBLANK(O31))),CONCATENATE(A31,"_deces"),"")</f>
        <v>vocab:concept_21_deces</v>
      </c>
      <c r="E31" s="5" t="s">
        <v>508</v>
      </c>
      <c r="F31" s="5" t="s">
        <v>427</v>
      </c>
      <c r="G31" s="5" t="s">
        <v>609</v>
      </c>
      <c r="H31" s="8"/>
      <c r="I31" s="6" t="s">
        <v>296</v>
      </c>
      <c r="K31" s="54" t="s">
        <v>469</v>
      </c>
      <c r="L31" s="55">
        <v>1754</v>
      </c>
      <c r="M31" s="55"/>
      <c r="N31" s="55">
        <v>1815</v>
      </c>
      <c r="O31" s="55"/>
      <c r="P31" s="55" t="s">
        <v>470</v>
      </c>
      <c r="Q31" s="73" t="s">
        <v>159</v>
      </c>
      <c r="R31" s="180" t="s">
        <v>610</v>
      </c>
    </row>
    <row r="32" spans="1:18" s="5" customFormat="1" ht="30.75" customHeight="1">
      <c r="A32" s="181" t="str">
        <f t="shared" si="0"/>
        <v>vocab:concept_22</v>
      </c>
      <c r="B32" s="181" t="str">
        <f t="shared" si="1"/>
        <v>vocab:concept_22#about</v>
      </c>
      <c r="C32" s="181" t="str">
        <f>IF(OR(NOT(ISBLANK(L32)), NOT(ISBLANK(M32))),CONCATENATE(A32,"_naissance"),"")</f>
        <v>vocab:concept_22_naissance</v>
      </c>
      <c r="D32" s="181" t="str">
        <f>IF(OR(NOT(ISBLANK(N32)), NOT(ISBLANK(O32))),CONCATENATE(A32,"_deces"),"")</f>
        <v>vocab:concept_22_deces</v>
      </c>
      <c r="E32" s="5" t="s">
        <v>509</v>
      </c>
      <c r="F32" s="5" t="s">
        <v>427</v>
      </c>
      <c r="G32" s="5" t="s">
        <v>433</v>
      </c>
      <c r="H32" s="5" t="s">
        <v>435</v>
      </c>
      <c r="I32" s="6" t="s">
        <v>233</v>
      </c>
      <c r="K32" s="54" t="s">
        <v>25</v>
      </c>
      <c r="L32" s="55">
        <v>1761</v>
      </c>
      <c r="M32" s="55"/>
      <c r="N32" s="55">
        <v>1822</v>
      </c>
      <c r="O32" s="55"/>
      <c r="P32" s="55" t="s">
        <v>235</v>
      </c>
      <c r="Q32" s="73" t="s">
        <v>159</v>
      </c>
      <c r="R32" s="180">
        <v>2216</v>
      </c>
    </row>
    <row r="33" spans="1:18" s="5" customFormat="1" ht="30.75" customHeight="1">
      <c r="A33" s="181" t="str">
        <f t="shared" si="0"/>
        <v>vocab:concept_23</v>
      </c>
      <c r="B33" s="181" t="str">
        <f t="shared" si="1"/>
        <v>vocab:concept_23#about</v>
      </c>
      <c r="C33" s="181" t="str">
        <f>IF(OR(NOT(ISBLANK(L33)), NOT(ISBLANK(M33))),CONCATENATE(A33,"_naissance"),"")</f>
        <v>vocab:concept_23_naissance</v>
      </c>
      <c r="D33" s="181" t="str">
        <f>IF(OR(NOT(ISBLANK(N33)), NOT(ISBLANK(O33))),CONCATENATE(A33,"_deces"),"")</f>
        <v>vocab:concept_23_deces</v>
      </c>
      <c r="E33" s="5" t="s">
        <v>510</v>
      </c>
      <c r="F33" s="5" t="s">
        <v>427</v>
      </c>
      <c r="G33" s="5" t="s">
        <v>10</v>
      </c>
      <c r="H33" s="5" t="s">
        <v>436</v>
      </c>
      <c r="I33" s="6" t="s">
        <v>238</v>
      </c>
      <c r="K33" s="56" t="s">
        <v>161</v>
      </c>
      <c r="L33" s="57" t="s">
        <v>130</v>
      </c>
      <c r="M33" s="57"/>
      <c r="N33" s="57" t="s">
        <v>131</v>
      </c>
      <c r="O33" s="57"/>
      <c r="P33" s="57" t="s">
        <v>234</v>
      </c>
      <c r="Q33" s="56" t="s">
        <v>159</v>
      </c>
      <c r="R33" s="180">
        <v>2111</v>
      </c>
    </row>
    <row r="34" spans="1:18" s="5" customFormat="1" ht="30.75" customHeight="1">
      <c r="A34" s="181" t="str">
        <f t="shared" si="0"/>
        <v>vocab:concept_24</v>
      </c>
      <c r="B34" s="181" t="str">
        <f t="shared" si="1"/>
        <v>vocab:concept_24#about</v>
      </c>
      <c r="C34" s="181" t="str">
        <f>IF(OR(NOT(ISBLANK(L34)), NOT(ISBLANK(M34))),CONCATENATE(A34,"_naissance"),"")</f>
        <v>vocab:concept_24_naissance</v>
      </c>
      <c r="D34" s="181" t="str">
        <f>IF(OR(NOT(ISBLANK(N34)), NOT(ISBLANK(O34))),CONCATENATE(A34,"_deces"),"")</f>
        <v>vocab:concept_24_deces</v>
      </c>
      <c r="E34" s="5" t="s">
        <v>511</v>
      </c>
      <c r="F34" s="5" t="s">
        <v>427</v>
      </c>
      <c r="H34" s="5" t="s">
        <v>387</v>
      </c>
      <c r="I34" s="6" t="s">
        <v>390</v>
      </c>
      <c r="K34" s="130" t="s">
        <v>388</v>
      </c>
      <c r="L34" s="130">
        <v>1778</v>
      </c>
      <c r="M34" s="130"/>
      <c r="N34" s="130">
        <v>1851</v>
      </c>
      <c r="O34" s="130"/>
      <c r="P34" s="130" t="s">
        <v>389</v>
      </c>
      <c r="Q34" s="130" t="s">
        <v>156</v>
      </c>
      <c r="R34" s="166">
        <v>2863</v>
      </c>
    </row>
    <row r="35" spans="1:18" s="5" customFormat="1" ht="30.75" customHeight="1">
      <c r="A35" s="181" t="str">
        <f t="shared" si="0"/>
        <v>vocab:concept_25</v>
      </c>
      <c r="B35" s="181" t="str">
        <f t="shared" si="1"/>
        <v>vocab:concept_25#about</v>
      </c>
      <c r="C35" s="181" t="str">
        <f>IF(OR(NOT(ISBLANK(L35)), NOT(ISBLANK(M35))),CONCATENATE(A35,"_naissance"),"")</f>
        <v>vocab:concept_25_naissance</v>
      </c>
      <c r="D35" s="181" t="str">
        <f>IF(OR(NOT(ISBLANK(N35)), NOT(ISBLANK(O35))),CONCATENATE(A35,"_deces"),"")</f>
        <v/>
      </c>
      <c r="E35" s="5" t="s">
        <v>550</v>
      </c>
      <c r="F35" s="5" t="s">
        <v>427</v>
      </c>
      <c r="G35" s="5" t="s">
        <v>194</v>
      </c>
      <c r="I35" s="5" t="s">
        <v>292</v>
      </c>
      <c r="K35" s="132" t="s">
        <v>291</v>
      </c>
      <c r="L35" s="132">
        <v>1750</v>
      </c>
      <c r="M35" s="131"/>
      <c r="N35" s="131"/>
      <c r="O35" s="131"/>
      <c r="P35" s="132" t="s">
        <v>293</v>
      </c>
      <c r="Q35" s="132" t="s">
        <v>159</v>
      </c>
      <c r="R35" s="180">
        <v>844</v>
      </c>
    </row>
    <row r="36" spans="1:18" s="5" customFormat="1" ht="30.75" customHeight="1">
      <c r="A36" s="181" t="str">
        <f t="shared" si="0"/>
        <v>vocab:concept_26</v>
      </c>
      <c r="B36" s="181" t="str">
        <f t="shared" si="1"/>
        <v>vocab:concept_26#about</v>
      </c>
      <c r="C36" s="181" t="str">
        <f>IF(OR(NOT(ISBLANK(L36)), NOT(ISBLANK(M36))),CONCATENATE(A36,"_naissance"),"")</f>
        <v/>
      </c>
      <c r="D36" s="181" t="str">
        <f>IF(OR(NOT(ISBLANK(N36)), NOT(ISBLANK(O36))),CONCATENATE(A36,"_deces"),"")</f>
        <v/>
      </c>
      <c r="E36" s="5" t="s">
        <v>11</v>
      </c>
      <c r="F36" s="5" t="s">
        <v>594</v>
      </c>
      <c r="G36" s="181" t="s">
        <v>606</v>
      </c>
      <c r="R36" s="180" t="s">
        <v>607</v>
      </c>
    </row>
    <row r="37" spans="1:18" s="5" customFormat="1" ht="30.75" customHeight="1">
      <c r="A37" s="181" t="str">
        <f t="shared" si="0"/>
        <v>vocab:concept_27</v>
      </c>
      <c r="B37" s="181" t="str">
        <f t="shared" si="1"/>
        <v>vocab:concept_27#about</v>
      </c>
      <c r="C37" s="181" t="str">
        <f>IF(OR(NOT(ISBLANK(L37)), NOT(ISBLANK(M37))),CONCATENATE(A37,"_naissance"),"")</f>
        <v>vocab:concept_27_naissance</v>
      </c>
      <c r="D37" s="181" t="str">
        <f>IF(OR(NOT(ISBLANK(N37)), NOT(ISBLANK(O37))),CONCATENATE(A37,"_deces"),"")</f>
        <v>vocab:concept_27_deces</v>
      </c>
      <c r="E37" s="5" t="s">
        <v>512</v>
      </c>
      <c r="F37" s="5" t="s">
        <v>427</v>
      </c>
      <c r="G37" s="5" t="s">
        <v>410</v>
      </c>
      <c r="I37" s="5" t="s">
        <v>239</v>
      </c>
      <c r="K37" s="58" t="s">
        <v>290</v>
      </c>
      <c r="L37" s="59">
        <v>1754</v>
      </c>
      <c r="M37" s="59" t="s">
        <v>117</v>
      </c>
      <c r="N37" s="59">
        <v>1823</v>
      </c>
      <c r="O37" s="59" t="s">
        <v>114</v>
      </c>
      <c r="P37" s="59" t="s">
        <v>237</v>
      </c>
      <c r="Q37" s="58" t="s">
        <v>159</v>
      </c>
      <c r="R37" s="180">
        <v>2646</v>
      </c>
    </row>
    <row r="38" spans="1:18" s="5" customFormat="1" ht="30.75" customHeight="1">
      <c r="A38" s="181" t="str">
        <f t="shared" si="0"/>
        <v>vocab:concept_28</v>
      </c>
      <c r="B38" s="181" t="str">
        <f t="shared" si="1"/>
        <v>vocab:concept_28#about</v>
      </c>
      <c r="C38" s="181" t="str">
        <f>IF(OR(NOT(ISBLANK(L38)), NOT(ISBLANK(M38))),CONCATENATE(A38,"_naissance"),"")</f>
        <v/>
      </c>
      <c r="D38" s="181" t="str">
        <f>IF(OR(NOT(ISBLANK(N38)), NOT(ISBLANK(O38))),CONCATENATE(A38,"_deces"),"")</f>
        <v/>
      </c>
      <c r="E38" s="5" t="s">
        <v>393</v>
      </c>
      <c r="F38" s="5" t="s">
        <v>594</v>
      </c>
      <c r="H38" s="8"/>
      <c r="I38" s="6"/>
      <c r="R38" s="180">
        <v>2457</v>
      </c>
    </row>
    <row r="39" spans="1:18" s="5" customFormat="1" ht="30.75" customHeight="1">
      <c r="A39" s="181" t="str">
        <f t="shared" si="0"/>
        <v>vocab:concept_29</v>
      </c>
      <c r="B39" s="181" t="str">
        <f t="shared" si="1"/>
        <v>vocab:concept_29#about</v>
      </c>
      <c r="C39" s="181" t="str">
        <f>IF(OR(NOT(ISBLANK(L39)), NOT(ISBLANK(M39))),CONCATENATE(A39,"_naissance"),"")</f>
        <v/>
      </c>
      <c r="D39" s="181" t="str">
        <f>IF(OR(NOT(ISBLANK(N39)), NOT(ISBLANK(O39))),CONCATENATE(A39,"_deces"),"")</f>
        <v/>
      </c>
      <c r="E39" s="5" t="s">
        <v>394</v>
      </c>
      <c r="F39" s="5" t="s">
        <v>594</v>
      </c>
      <c r="H39" s="8"/>
      <c r="I39" s="6"/>
      <c r="K39" s="63" t="s">
        <v>148</v>
      </c>
      <c r="R39" s="180">
        <v>2320</v>
      </c>
    </row>
    <row r="40" spans="1:18" s="5" customFormat="1" ht="30.75" customHeight="1">
      <c r="A40" s="181" t="str">
        <f t="shared" si="0"/>
        <v>vocab:concept_30</v>
      </c>
      <c r="B40" s="181" t="str">
        <f t="shared" si="1"/>
        <v>vocab:concept_30#about</v>
      </c>
      <c r="C40" s="181" t="str">
        <f>IF(OR(NOT(ISBLANK(L40)), NOT(ISBLANK(M40))),CONCATENATE(A40,"_naissance"),"")</f>
        <v>vocab:concept_30_naissance</v>
      </c>
      <c r="D40" s="181" t="str">
        <f>IF(OR(NOT(ISBLANK(N40)), NOT(ISBLANK(O40))),CONCATENATE(A40,"_deces"),"")</f>
        <v>vocab:concept_30_deces</v>
      </c>
      <c r="E40" s="5" t="s">
        <v>513</v>
      </c>
      <c r="F40" s="5" t="s">
        <v>427</v>
      </c>
      <c r="G40" s="5" t="s">
        <v>12</v>
      </c>
      <c r="H40" s="8"/>
      <c r="I40" s="6" t="s">
        <v>243</v>
      </c>
      <c r="K40" s="60" t="s">
        <v>26</v>
      </c>
      <c r="L40" s="62">
        <v>1814</v>
      </c>
      <c r="M40" s="61" t="s">
        <v>132</v>
      </c>
      <c r="N40" s="61">
        <v>1867</v>
      </c>
      <c r="O40" s="61" t="s">
        <v>133</v>
      </c>
      <c r="P40" s="61" t="s">
        <v>22</v>
      </c>
      <c r="Q40" s="61" t="s">
        <v>156</v>
      </c>
      <c r="R40" s="180">
        <v>69</v>
      </c>
    </row>
    <row r="41" spans="1:18" s="5" customFormat="1" ht="30.75" customHeight="1">
      <c r="A41" s="181" t="str">
        <f t="shared" si="0"/>
        <v>vocab:concept_31</v>
      </c>
      <c r="B41" s="181" t="str">
        <f t="shared" si="1"/>
        <v>vocab:concept_31#about</v>
      </c>
      <c r="C41" s="181" t="str">
        <f>IF(OR(NOT(ISBLANK(L41)), NOT(ISBLANK(M41))),CONCATENATE(A41,"_naissance"),"")</f>
        <v>vocab:concept_31_naissance</v>
      </c>
      <c r="D41" s="181" t="str">
        <f>IF(OR(NOT(ISBLANK(N41)), NOT(ISBLANK(O41))),CONCATENATE(A41,"_deces"),"")</f>
        <v>vocab:concept_31_deces</v>
      </c>
      <c r="E41" s="5" t="s">
        <v>514</v>
      </c>
      <c r="F41" s="5" t="s">
        <v>427</v>
      </c>
      <c r="G41" s="5" t="s">
        <v>13</v>
      </c>
      <c r="H41" s="8"/>
      <c r="I41" s="6" t="s">
        <v>244</v>
      </c>
      <c r="J41" s="6"/>
      <c r="K41" s="64" t="s">
        <v>27</v>
      </c>
      <c r="L41" s="66">
        <v>1754</v>
      </c>
      <c r="M41" s="65" t="s">
        <v>125</v>
      </c>
      <c r="N41" s="65">
        <v>1817</v>
      </c>
      <c r="O41" s="65" t="s">
        <v>125</v>
      </c>
      <c r="P41" s="65" t="s">
        <v>22</v>
      </c>
      <c r="Q41" s="64" t="s">
        <v>193</v>
      </c>
      <c r="R41" s="180">
        <v>2064</v>
      </c>
    </row>
    <row r="42" spans="1:18" s="5" customFormat="1" ht="30.75" customHeight="1">
      <c r="A42" s="181" t="str">
        <f t="shared" si="0"/>
        <v>vocab:concept_32</v>
      </c>
      <c r="B42" s="181" t="str">
        <f t="shared" si="1"/>
        <v>vocab:concept_32#about</v>
      </c>
      <c r="C42" s="181" t="str">
        <f>IF(OR(NOT(ISBLANK(L42)), NOT(ISBLANK(M42))),CONCATENATE(A42,"_naissance"),"")</f>
        <v/>
      </c>
      <c r="D42" s="181" t="str">
        <f>IF(OR(NOT(ISBLANK(N42)), NOT(ISBLANK(O42))),CONCATENATE(A42,"_deces"),"")</f>
        <v/>
      </c>
      <c r="E42" s="5" t="s">
        <v>515</v>
      </c>
      <c r="F42" s="5" t="s">
        <v>427</v>
      </c>
      <c r="G42" s="5" t="s">
        <v>14</v>
      </c>
      <c r="I42" s="5" t="s">
        <v>245</v>
      </c>
      <c r="K42" s="67" t="s">
        <v>28</v>
      </c>
      <c r="L42" s="68"/>
      <c r="M42" s="68"/>
      <c r="N42" s="68"/>
      <c r="O42" s="68"/>
      <c r="P42" s="68" t="s">
        <v>199</v>
      </c>
      <c r="Q42" s="67" t="s">
        <v>159</v>
      </c>
      <c r="R42" s="180">
        <v>1350</v>
      </c>
    </row>
    <row r="43" spans="1:18" s="5" customFormat="1" ht="30.75" customHeight="1">
      <c r="A43" s="181" t="str">
        <f t="shared" si="0"/>
        <v>vocab:concept_33</v>
      </c>
      <c r="B43" s="181" t="str">
        <f t="shared" si="1"/>
        <v>vocab:concept_33#about</v>
      </c>
      <c r="C43" s="181" t="str">
        <f>IF(OR(NOT(ISBLANK(L43)), NOT(ISBLANK(M43))),CONCATENATE(A43,"_naissance"),"")</f>
        <v/>
      </c>
      <c r="D43" s="181" t="str">
        <f>IF(OR(NOT(ISBLANK(N43)), NOT(ISBLANK(O43))),CONCATENATE(A43,"_deces"),"")</f>
        <v/>
      </c>
      <c r="E43" s="5" t="s">
        <v>15</v>
      </c>
      <c r="F43" s="5" t="s">
        <v>594</v>
      </c>
      <c r="R43" s="180">
        <v>1983</v>
      </c>
    </row>
    <row r="44" spans="1:18" s="5" customFormat="1" ht="30.75" customHeight="1">
      <c r="A44" s="181" t="str">
        <f t="shared" si="0"/>
        <v>vocab:concept_34</v>
      </c>
      <c r="B44" s="181" t="str">
        <f t="shared" si="1"/>
        <v>vocab:concept_34#about</v>
      </c>
      <c r="C44" s="181" t="str">
        <f>IF(OR(NOT(ISBLANK(L44)), NOT(ISBLANK(M44))),CONCATENATE(A44,"_naissance"),"")</f>
        <v>vocab:concept_34_naissance</v>
      </c>
      <c r="D44" s="181" t="str">
        <f>IF(OR(NOT(ISBLANK(N44)), NOT(ISBLANK(O44))),CONCATENATE(A44,"_deces"),"")</f>
        <v>vocab:concept_34_deces</v>
      </c>
      <c r="E44" s="5" t="s">
        <v>16</v>
      </c>
      <c r="F44" s="5" t="s">
        <v>427</v>
      </c>
      <c r="H44" s="8"/>
      <c r="I44" s="6" t="s">
        <v>246</v>
      </c>
      <c r="K44" s="69" t="s">
        <v>29</v>
      </c>
      <c r="L44" s="70">
        <v>1805</v>
      </c>
      <c r="M44" s="70" t="s">
        <v>117</v>
      </c>
      <c r="N44" s="70">
        <v>1888</v>
      </c>
      <c r="O44" s="70" t="s">
        <v>114</v>
      </c>
      <c r="P44" s="70" t="s">
        <v>471</v>
      </c>
      <c r="Q44" s="70" t="s">
        <v>159</v>
      </c>
      <c r="R44" s="180">
        <v>2846</v>
      </c>
    </row>
    <row r="45" spans="1:18" s="5" customFormat="1" ht="30.75" customHeight="1">
      <c r="A45" s="181" t="str">
        <f t="shared" si="0"/>
        <v>vocab:concept_35</v>
      </c>
      <c r="B45" s="181" t="str">
        <f t="shared" si="1"/>
        <v>vocab:concept_35#about</v>
      </c>
      <c r="C45" s="181" t="str">
        <f>IF(OR(NOT(ISBLANK(L45)), NOT(ISBLANK(M45))),CONCATENATE(A45,"_naissance"),"")</f>
        <v/>
      </c>
      <c r="D45" s="181" t="str">
        <f>IF(OR(NOT(ISBLANK(N45)), NOT(ISBLANK(O45))),CONCATENATE(A45,"_deces"),"")</f>
        <v/>
      </c>
      <c r="E45" s="5" t="s">
        <v>31</v>
      </c>
      <c r="F45" s="5" t="s">
        <v>594</v>
      </c>
      <c r="K45" s="71" t="s">
        <v>49</v>
      </c>
      <c r="L45" s="71"/>
      <c r="M45" s="72"/>
      <c r="N45" s="72"/>
      <c r="O45" s="72"/>
      <c r="P45" s="72" t="s">
        <v>240</v>
      </c>
      <c r="R45" s="180">
        <v>1532</v>
      </c>
    </row>
    <row r="46" spans="1:18" s="5" customFormat="1" ht="30.75" customHeight="1">
      <c r="A46" s="181" t="str">
        <f t="shared" si="0"/>
        <v>vocab:concept_36</v>
      </c>
      <c r="B46" s="181" t="str">
        <f t="shared" si="1"/>
        <v>vocab:concept_36#about</v>
      </c>
      <c r="C46" s="181" t="str">
        <f>IF(OR(NOT(ISBLANK(L46)), NOT(ISBLANK(M46))),CONCATENATE(A46,"_naissance"),"")</f>
        <v/>
      </c>
      <c r="D46" s="181" t="str">
        <f>IF(OR(NOT(ISBLANK(N46)), NOT(ISBLANK(O46))),CONCATENATE(A46,"_deces"),"")</f>
        <v/>
      </c>
      <c r="E46" s="5" t="s">
        <v>516</v>
      </c>
      <c r="F46" s="5" t="s">
        <v>427</v>
      </c>
      <c r="G46" s="5" t="s">
        <v>32</v>
      </c>
      <c r="I46" s="5" t="s">
        <v>247</v>
      </c>
      <c r="P46" s="74" t="s">
        <v>112</v>
      </c>
      <c r="R46" s="180">
        <v>1059</v>
      </c>
    </row>
    <row r="47" spans="1:18" s="5" customFormat="1" ht="30.75" customHeight="1">
      <c r="A47" s="181" t="str">
        <f t="shared" si="0"/>
        <v>vocab:concept_37</v>
      </c>
      <c r="B47" s="181" t="str">
        <f t="shared" si="1"/>
        <v>vocab:concept_37#about</v>
      </c>
      <c r="C47" s="181" t="str">
        <f>IF(OR(NOT(ISBLANK(L47)), NOT(ISBLANK(M47))),CONCATENATE(A47,"_naissance"),"")</f>
        <v>vocab:concept_37_naissance</v>
      </c>
      <c r="D47" s="181" t="str">
        <f>IF(OR(NOT(ISBLANK(N47)), NOT(ISBLANK(O47))),CONCATENATE(A47,"_deces"),"")</f>
        <v>vocab:concept_37_deces</v>
      </c>
      <c r="E47" s="5" t="s">
        <v>517</v>
      </c>
      <c r="F47" s="5" t="s">
        <v>427</v>
      </c>
      <c r="G47" s="5" t="s">
        <v>33</v>
      </c>
      <c r="I47" s="5" t="s">
        <v>248</v>
      </c>
      <c r="K47" s="75" t="s">
        <v>100</v>
      </c>
      <c r="L47" s="76" t="s">
        <v>134</v>
      </c>
      <c r="M47" s="76" t="s">
        <v>135</v>
      </c>
      <c r="N47" s="76">
        <v>1813</v>
      </c>
      <c r="O47" s="76" t="s">
        <v>136</v>
      </c>
      <c r="P47" s="76" t="s">
        <v>241</v>
      </c>
      <c r="Q47" s="75" t="s">
        <v>201</v>
      </c>
      <c r="R47" s="180">
        <v>2398</v>
      </c>
    </row>
    <row r="48" spans="1:18" s="5" customFormat="1" ht="30.75" customHeight="1">
      <c r="A48" s="181" t="str">
        <f t="shared" si="0"/>
        <v>vocab:concept_38</v>
      </c>
      <c r="B48" s="181" t="str">
        <f t="shared" si="1"/>
        <v>vocab:concept_38#about</v>
      </c>
      <c r="C48" s="181" t="str">
        <f>IF(OR(NOT(ISBLANK(L48)), NOT(ISBLANK(M48))),CONCATENATE(A48,"_naissance"),"")</f>
        <v/>
      </c>
      <c r="D48" s="181" t="str">
        <f>IF(OR(NOT(ISBLANK(N48)), NOT(ISBLANK(O48))),CONCATENATE(A48,"_deces"),"")</f>
        <v/>
      </c>
      <c r="E48" s="5" t="s">
        <v>437</v>
      </c>
      <c r="F48" s="5" t="s">
        <v>594</v>
      </c>
      <c r="R48" s="180">
        <v>1504</v>
      </c>
    </row>
    <row r="49" spans="1:18" s="5" customFormat="1" ht="30.75" customHeight="1">
      <c r="A49" s="181" t="str">
        <f t="shared" si="0"/>
        <v>vocab:concept_39</v>
      </c>
      <c r="B49" s="181" t="str">
        <f t="shared" si="1"/>
        <v>vocab:concept_39#about</v>
      </c>
      <c r="C49" s="181" t="str">
        <f>IF(OR(NOT(ISBLANK(L49)), NOT(ISBLANK(M49))),CONCATENATE(A49,"_naissance"),"")</f>
        <v/>
      </c>
      <c r="D49" s="181" t="str">
        <f>IF(OR(NOT(ISBLANK(N49)), NOT(ISBLANK(O49))),CONCATENATE(A49,"_deces"),"")</f>
        <v>vocab:concept_39_deces</v>
      </c>
      <c r="E49" s="5" t="s">
        <v>518</v>
      </c>
      <c r="F49" s="5" t="s">
        <v>427</v>
      </c>
      <c r="G49" s="5" t="s">
        <v>34</v>
      </c>
      <c r="H49" s="8"/>
      <c r="I49" s="6" t="s">
        <v>249</v>
      </c>
      <c r="K49" s="77" t="s">
        <v>50</v>
      </c>
      <c r="L49" s="78"/>
      <c r="M49" s="78"/>
      <c r="N49" s="78">
        <v>1809</v>
      </c>
      <c r="O49" s="78" t="s">
        <v>135</v>
      </c>
      <c r="P49" s="78" t="s">
        <v>242</v>
      </c>
      <c r="Q49" s="77" t="s">
        <v>159</v>
      </c>
      <c r="R49" s="180">
        <v>1764</v>
      </c>
    </row>
    <row r="50" spans="1:18" s="5" customFormat="1" ht="30.75" customHeight="1">
      <c r="A50" s="181" t="str">
        <f t="shared" si="0"/>
        <v>vocab:concept_40</v>
      </c>
      <c r="B50" s="181" t="str">
        <f t="shared" si="1"/>
        <v>vocab:concept_40#about</v>
      </c>
      <c r="C50" s="181" t="str">
        <f>IF(OR(NOT(ISBLANK(L50)), NOT(ISBLANK(M50))),CONCATENATE(A50,"_naissance"),"")</f>
        <v/>
      </c>
      <c r="D50" s="181" t="str">
        <f>IF(OR(NOT(ISBLANK(N50)), NOT(ISBLANK(O50))),CONCATENATE(A50,"_deces"),"")</f>
        <v>vocab:concept_40_deces</v>
      </c>
      <c r="E50" s="5" t="s">
        <v>35</v>
      </c>
      <c r="F50" s="5" t="s">
        <v>594</v>
      </c>
      <c r="K50" s="77" t="s">
        <v>51</v>
      </c>
      <c r="L50" s="78"/>
      <c r="M50" s="78"/>
      <c r="N50" s="78" t="s">
        <v>35</v>
      </c>
      <c r="O50" s="78"/>
      <c r="P50" s="78" t="s">
        <v>51</v>
      </c>
      <c r="Q50" s="77"/>
      <c r="R50" s="180">
        <v>1658</v>
      </c>
    </row>
    <row r="51" spans="1:18" s="5" customFormat="1" ht="30.75" customHeight="1">
      <c r="A51" s="181" t="str">
        <f t="shared" si="0"/>
        <v>vocab:concept_41</v>
      </c>
      <c r="B51" s="181" t="str">
        <f t="shared" si="1"/>
        <v>vocab:concept_41#about</v>
      </c>
      <c r="C51" s="181" t="str">
        <f>IF(OR(NOT(ISBLANK(L51)), NOT(ISBLANK(M51))),CONCATENATE(A51,"_naissance"),"")</f>
        <v/>
      </c>
      <c r="D51" s="181" t="str">
        <f>IF(OR(NOT(ISBLANK(N51)), NOT(ISBLANK(O51))),CONCATENATE(A51,"_deces"),"")</f>
        <v/>
      </c>
      <c r="E51" s="5" t="s">
        <v>384</v>
      </c>
      <c r="F51" s="5" t="s">
        <v>594</v>
      </c>
      <c r="K51" s="83" t="s">
        <v>385</v>
      </c>
      <c r="L51" s="11"/>
      <c r="M51" s="11"/>
      <c r="N51" s="11"/>
      <c r="O51" s="11"/>
      <c r="P51" s="11"/>
      <c r="Q51" s="83"/>
      <c r="R51" s="180">
        <v>2905</v>
      </c>
    </row>
    <row r="52" spans="1:18" s="5" customFormat="1" ht="30.75" customHeight="1">
      <c r="A52" s="181" t="str">
        <f t="shared" si="0"/>
        <v>vocab:concept_42</v>
      </c>
      <c r="B52" s="181" t="str">
        <f t="shared" si="1"/>
        <v>vocab:concept_42#about</v>
      </c>
      <c r="C52" s="181" t="str">
        <f>IF(OR(NOT(ISBLANK(L52)), NOT(ISBLANK(M52))),CONCATENATE(A52,"_naissance"),"")</f>
        <v>vocab:concept_42_naissance</v>
      </c>
      <c r="D52" s="181" t="str">
        <f>IF(OR(NOT(ISBLANK(N52)), NOT(ISBLANK(O52))),CONCATENATE(A52,"_deces"),"")</f>
        <v/>
      </c>
      <c r="E52" s="5" t="s">
        <v>519</v>
      </c>
      <c r="F52" s="5" t="s">
        <v>427</v>
      </c>
      <c r="G52" s="5" t="s">
        <v>36</v>
      </c>
      <c r="H52" s="8"/>
      <c r="I52" s="6" t="s">
        <v>250</v>
      </c>
      <c r="K52" s="80" t="s">
        <v>52</v>
      </c>
      <c r="L52" s="82">
        <v>1811</v>
      </c>
      <c r="M52" s="81"/>
      <c r="N52" s="81"/>
      <c r="O52" s="81"/>
      <c r="P52" s="81" t="s">
        <v>251</v>
      </c>
      <c r="Q52" s="80" t="s">
        <v>159</v>
      </c>
      <c r="R52" s="180">
        <v>70</v>
      </c>
    </row>
    <row r="53" spans="1:18" s="5" customFormat="1" ht="30.75" customHeight="1">
      <c r="A53" s="181" t="str">
        <f t="shared" si="0"/>
        <v>vocab:concept_43</v>
      </c>
      <c r="B53" s="181" t="str">
        <f t="shared" si="1"/>
        <v>vocab:concept_43#about</v>
      </c>
      <c r="C53" s="181" t="str">
        <f>IF(OR(NOT(ISBLANK(L53)), NOT(ISBLANK(M53))),CONCATENATE(A53,"_naissance"),"")</f>
        <v>vocab:concept_43_naissance</v>
      </c>
      <c r="D53" s="181" t="str">
        <f>IF(OR(NOT(ISBLANK(N53)), NOT(ISBLANK(O53))),CONCATENATE(A53,"_deces"),"")</f>
        <v>vocab:concept_43_deces</v>
      </c>
      <c r="E53" s="5" t="s">
        <v>520</v>
      </c>
      <c r="F53" s="5" t="s">
        <v>427</v>
      </c>
      <c r="G53" s="5" t="s">
        <v>37</v>
      </c>
      <c r="H53" s="8"/>
      <c r="I53" s="6" t="s">
        <v>253</v>
      </c>
      <c r="J53" s="6"/>
      <c r="K53" s="80" t="s">
        <v>53</v>
      </c>
      <c r="L53" s="81">
        <v>1610</v>
      </c>
      <c r="M53" s="81" t="s">
        <v>137</v>
      </c>
      <c r="N53" s="81">
        <v>1652</v>
      </c>
      <c r="O53" s="81" t="s">
        <v>127</v>
      </c>
      <c r="P53" s="81" t="s">
        <v>205</v>
      </c>
      <c r="Q53" s="80" t="s">
        <v>159</v>
      </c>
      <c r="R53" s="180">
        <v>522</v>
      </c>
    </row>
    <row r="54" spans="1:18" s="5" customFormat="1" ht="30.75" customHeight="1">
      <c r="A54" s="181" t="str">
        <f t="shared" si="0"/>
        <v>vocab:concept_44</v>
      </c>
      <c r="B54" s="181" t="str">
        <f t="shared" si="1"/>
        <v>vocab:concept_44#about</v>
      </c>
      <c r="C54" s="181" t="str">
        <f>IF(OR(NOT(ISBLANK(L54)), NOT(ISBLANK(M54))),CONCATENATE(A54,"_naissance"),"")</f>
        <v/>
      </c>
      <c r="D54" s="181" t="str">
        <f>IF(OR(NOT(ISBLANK(N54)), NOT(ISBLANK(O54))),CONCATENATE(A54,"_deces"),"")</f>
        <v/>
      </c>
      <c r="E54" s="5" t="s">
        <v>38</v>
      </c>
      <c r="F54" s="5" t="s">
        <v>594</v>
      </c>
      <c r="K54" s="84" t="s">
        <v>54</v>
      </c>
      <c r="L54" s="85"/>
      <c r="M54" s="85"/>
      <c r="N54" s="85"/>
      <c r="O54" s="85"/>
      <c r="P54" s="85" t="s">
        <v>199</v>
      </c>
      <c r="Q54" s="84"/>
      <c r="R54" s="180">
        <v>1353</v>
      </c>
    </row>
    <row r="55" spans="1:18" s="5" customFormat="1" ht="30.75" customHeight="1">
      <c r="A55" s="181" t="str">
        <f t="shared" si="0"/>
        <v>vocab:concept_45</v>
      </c>
      <c r="B55" s="181" t="str">
        <f t="shared" si="1"/>
        <v>vocab:concept_45#about</v>
      </c>
      <c r="C55" s="181" t="str">
        <f>IF(OR(NOT(ISBLANK(L55)), NOT(ISBLANK(M55))),CONCATENATE(A55,"_naissance"),"")</f>
        <v>vocab:concept_45_naissance</v>
      </c>
      <c r="D55" s="181" t="str">
        <f>IF(OR(NOT(ISBLANK(N55)), NOT(ISBLANK(O55))),CONCATENATE(A55,"_deces"),"")</f>
        <v>vocab:concept_45_deces</v>
      </c>
      <c r="E55" s="5" t="s">
        <v>39</v>
      </c>
      <c r="F55" s="5" t="s">
        <v>594</v>
      </c>
      <c r="J55" s="6" t="s">
        <v>260</v>
      </c>
      <c r="K55" s="86"/>
      <c r="L55" s="88">
        <v>1817</v>
      </c>
      <c r="M55" s="88" t="s">
        <v>138</v>
      </c>
      <c r="N55" s="88" t="s">
        <v>139</v>
      </c>
      <c r="O55" s="88"/>
      <c r="P55" s="88" t="s">
        <v>254</v>
      </c>
      <c r="Q55" s="87" t="s">
        <v>255</v>
      </c>
      <c r="R55" s="180">
        <v>2372</v>
      </c>
    </row>
    <row r="56" spans="1:18" s="5" customFormat="1" ht="30.75" customHeight="1">
      <c r="A56" s="181" t="str">
        <f t="shared" si="0"/>
        <v>vocab:concept_46</v>
      </c>
      <c r="B56" s="181" t="str">
        <f t="shared" si="1"/>
        <v>vocab:concept_46#about</v>
      </c>
      <c r="C56" s="181" t="str">
        <f>IF(OR(NOT(ISBLANK(L56)), NOT(ISBLANK(M56))),CONCATENATE(A56,"_naissance"),"")</f>
        <v/>
      </c>
      <c r="D56" s="181" t="str">
        <f>IF(OR(NOT(ISBLANK(N56)), NOT(ISBLANK(O56))),CONCATENATE(A56,"_deces"),"")</f>
        <v/>
      </c>
      <c r="E56" s="5" t="s">
        <v>40</v>
      </c>
      <c r="F56" s="5" t="s">
        <v>594</v>
      </c>
      <c r="R56" s="180">
        <v>1360</v>
      </c>
    </row>
    <row r="57" spans="1:18" s="5" customFormat="1" ht="30.75" customHeight="1">
      <c r="A57" s="181" t="str">
        <f t="shared" si="0"/>
        <v>vocab:concept_47</v>
      </c>
      <c r="B57" s="181" t="str">
        <f t="shared" si="1"/>
        <v>vocab:concept_47#about</v>
      </c>
      <c r="C57" s="181" t="str">
        <f>IF(OR(NOT(ISBLANK(L57)), NOT(ISBLANK(M57))),CONCATENATE(A57,"_naissance"),"")</f>
        <v/>
      </c>
      <c r="D57" s="181" t="str">
        <f>IF(OR(NOT(ISBLANK(N57)), NOT(ISBLANK(O57))),CONCATENATE(A57,"_deces"),"")</f>
        <v/>
      </c>
      <c r="E57" s="5" t="s">
        <v>41</v>
      </c>
      <c r="F57" s="5" t="s">
        <v>594</v>
      </c>
      <c r="R57" s="180">
        <v>1404</v>
      </c>
    </row>
    <row r="58" spans="1:18" s="5" customFormat="1" ht="30.75" customHeight="1">
      <c r="A58" s="181" t="str">
        <f t="shared" si="0"/>
        <v>vocab:concept_48</v>
      </c>
      <c r="B58" s="181" t="str">
        <f t="shared" si="1"/>
        <v>vocab:concept_48#about</v>
      </c>
      <c r="C58" s="181" t="str">
        <f>IF(OR(NOT(ISBLANK(L58)), NOT(ISBLANK(M58))),CONCATENATE(A58,"_naissance"),"")</f>
        <v/>
      </c>
      <c r="D58" s="181" t="str">
        <f>IF(OR(NOT(ISBLANK(N58)), NOT(ISBLANK(O58))),CONCATENATE(A58,"_deces"),"")</f>
        <v/>
      </c>
      <c r="E58" s="5" t="s">
        <v>42</v>
      </c>
      <c r="F58" s="5" t="s">
        <v>594</v>
      </c>
      <c r="K58" s="89" t="s">
        <v>55</v>
      </c>
      <c r="L58" s="90"/>
      <c r="M58" s="90"/>
      <c r="N58" s="90"/>
      <c r="O58" s="90"/>
      <c r="P58" s="91" t="s">
        <v>140</v>
      </c>
      <c r="R58" s="180">
        <v>900</v>
      </c>
    </row>
    <row r="59" spans="1:18" s="5" customFormat="1" ht="30.75" customHeight="1">
      <c r="A59" s="181" t="str">
        <f t="shared" si="0"/>
        <v>vocab:concept_49</v>
      </c>
      <c r="B59" s="181" t="str">
        <f t="shared" si="1"/>
        <v>vocab:concept_49#about</v>
      </c>
      <c r="C59" s="181" t="str">
        <f>IF(OR(NOT(ISBLANK(L59)), NOT(ISBLANK(M59))),CONCATENATE(A59,"_naissance"),"")</f>
        <v/>
      </c>
      <c r="D59" s="181" t="str">
        <f>IF(OR(NOT(ISBLANK(N59)), NOT(ISBLANK(O59))),CONCATENATE(A59,"_deces"),"")</f>
        <v/>
      </c>
      <c r="E59" s="5" t="s">
        <v>521</v>
      </c>
      <c r="F59" s="5" t="s">
        <v>427</v>
      </c>
      <c r="G59" s="5" t="s">
        <v>43</v>
      </c>
      <c r="H59" s="8"/>
      <c r="I59" s="6" t="s">
        <v>256</v>
      </c>
      <c r="K59" s="92" t="s">
        <v>472</v>
      </c>
      <c r="L59" s="94"/>
      <c r="M59" s="93"/>
      <c r="N59" s="93"/>
      <c r="O59" s="93"/>
      <c r="P59" s="93" t="s">
        <v>205</v>
      </c>
      <c r="Q59" s="92" t="s">
        <v>159</v>
      </c>
      <c r="R59" s="180">
        <v>812</v>
      </c>
    </row>
    <row r="60" spans="1:18" s="5" customFormat="1" ht="30.75" customHeight="1">
      <c r="A60" s="181" t="str">
        <f t="shared" si="0"/>
        <v>vocab:concept_50</v>
      </c>
      <c r="B60" s="181" t="str">
        <f t="shared" si="1"/>
        <v>vocab:concept_50#about</v>
      </c>
      <c r="C60" s="181" t="str">
        <f>IF(OR(NOT(ISBLANK(L60)), NOT(ISBLANK(M60))),CONCATENATE(A60,"_naissance"),"")</f>
        <v/>
      </c>
      <c r="D60" s="181" t="str">
        <f>IF(OR(NOT(ISBLANK(N60)), NOT(ISBLANK(O60))),CONCATENATE(A60,"_deces"),"")</f>
        <v/>
      </c>
      <c r="E60" s="5" t="s">
        <v>522</v>
      </c>
      <c r="F60" s="5" t="s">
        <v>427</v>
      </c>
      <c r="G60" s="5" t="s">
        <v>44</v>
      </c>
      <c r="I60" s="6" t="s">
        <v>413</v>
      </c>
      <c r="K60" s="95" t="s">
        <v>106</v>
      </c>
      <c r="R60" s="180">
        <v>2023</v>
      </c>
    </row>
    <row r="61" spans="1:18" s="5" customFormat="1" ht="30.75" customHeight="1">
      <c r="A61" s="181" t="str">
        <f t="shared" si="0"/>
        <v>vocab:concept_51</v>
      </c>
      <c r="B61" s="181" t="str">
        <f t="shared" si="1"/>
        <v>vocab:concept_51#about</v>
      </c>
      <c r="C61" s="181" t="str">
        <f>IF(OR(NOT(ISBLANK(L61)), NOT(ISBLANK(M61))),CONCATENATE(A61,"_naissance"),"")</f>
        <v>vocab:concept_51_naissance</v>
      </c>
      <c r="D61" s="181" t="str">
        <f>IF(OR(NOT(ISBLANK(N61)), NOT(ISBLANK(O61))),CONCATENATE(A61,"_deces"),"")</f>
        <v>vocab:concept_51_deces</v>
      </c>
      <c r="E61" s="5" t="s">
        <v>523</v>
      </c>
      <c r="F61" s="5" t="s">
        <v>427</v>
      </c>
      <c r="G61" s="5" t="s">
        <v>45</v>
      </c>
      <c r="H61" s="8"/>
      <c r="I61" s="6" t="s">
        <v>257</v>
      </c>
      <c r="K61" s="96" t="s">
        <v>56</v>
      </c>
      <c r="L61" s="98">
        <v>1767</v>
      </c>
      <c r="M61" s="97" t="s">
        <v>114</v>
      </c>
      <c r="N61" s="97">
        <v>1851</v>
      </c>
      <c r="O61" s="97"/>
      <c r="P61" s="97" t="s">
        <v>181</v>
      </c>
      <c r="Q61" s="96" t="s">
        <v>159</v>
      </c>
      <c r="R61" s="180">
        <v>754</v>
      </c>
    </row>
    <row r="62" spans="1:18" s="5" customFormat="1" ht="30.75" customHeight="1">
      <c r="A62" s="181" t="str">
        <f t="shared" si="0"/>
        <v>vocab:concept_52</v>
      </c>
      <c r="B62" s="181" t="str">
        <f t="shared" si="1"/>
        <v>vocab:concept_52#about</v>
      </c>
      <c r="C62" s="181" t="str">
        <f>IF(OR(NOT(ISBLANK(L62)), NOT(ISBLANK(M62))),CONCATENATE(A62,"_naissance"),"")</f>
        <v>vocab:concept_52_naissance</v>
      </c>
      <c r="D62" s="181" t="str">
        <f>IF(OR(NOT(ISBLANK(N62)), NOT(ISBLANK(O62))),CONCATENATE(A62,"_deces"),"")</f>
        <v>vocab:concept_52_deces</v>
      </c>
      <c r="E62" s="5" t="s">
        <v>524</v>
      </c>
      <c r="F62" s="5" t="s">
        <v>427</v>
      </c>
      <c r="G62" s="5" t="s">
        <v>46</v>
      </c>
      <c r="H62" s="8"/>
      <c r="I62" s="6" t="s">
        <v>258</v>
      </c>
      <c r="K62" s="99" t="s">
        <v>57</v>
      </c>
      <c r="L62" s="101">
        <v>1768</v>
      </c>
      <c r="M62" s="100"/>
      <c r="N62" s="100">
        <v>1822</v>
      </c>
      <c r="O62" s="100"/>
      <c r="P62" s="100" t="s">
        <v>180</v>
      </c>
      <c r="Q62" s="108" t="s">
        <v>159</v>
      </c>
      <c r="R62" s="180">
        <v>1398</v>
      </c>
    </row>
    <row r="63" spans="1:18" s="5" customFormat="1" ht="30.75" customHeight="1">
      <c r="A63" s="181" t="str">
        <f t="shared" si="0"/>
        <v>vocab:concept_53</v>
      </c>
      <c r="B63" s="181" t="str">
        <f t="shared" si="1"/>
        <v>vocab:concept_53#about</v>
      </c>
      <c r="C63" s="181" t="str">
        <f>IF(OR(NOT(ISBLANK(L63)), NOT(ISBLANK(M63))),CONCATENATE(A63,"_naissance"),"")</f>
        <v/>
      </c>
      <c r="D63" s="181" t="str">
        <f>IF(OR(NOT(ISBLANK(N63)), NOT(ISBLANK(O63))),CONCATENATE(A63,"_deces"),"")</f>
        <v/>
      </c>
      <c r="E63" s="5" t="s">
        <v>438</v>
      </c>
      <c r="F63" s="5" t="s">
        <v>594</v>
      </c>
      <c r="H63" s="8"/>
      <c r="I63" s="6"/>
      <c r="K63" s="102" t="s">
        <v>473</v>
      </c>
      <c r="L63" s="104"/>
      <c r="M63" s="103"/>
      <c r="N63" s="103"/>
      <c r="O63" s="103"/>
      <c r="P63" s="103" t="s">
        <v>474</v>
      </c>
      <c r="Q63" s="108" t="s">
        <v>159</v>
      </c>
      <c r="R63" s="180">
        <v>2092</v>
      </c>
    </row>
    <row r="64" spans="1:18" s="5" customFormat="1" ht="30.75" customHeight="1">
      <c r="A64" s="181" t="str">
        <f t="shared" si="0"/>
        <v>vocab:concept_54</v>
      </c>
      <c r="B64" s="181" t="str">
        <f t="shared" si="1"/>
        <v>vocab:concept_54#about</v>
      </c>
      <c r="C64" s="181" t="str">
        <f>IF(OR(NOT(ISBLANK(L64)), NOT(ISBLANK(M64))),CONCATENATE(A64,"_naissance"),"")</f>
        <v>vocab:concept_54_naissance</v>
      </c>
      <c r="D64" s="181" t="str">
        <f>IF(OR(NOT(ISBLANK(N64)), NOT(ISBLANK(O64))),CONCATENATE(A64,"_deces"),"")</f>
        <v>vocab:concept_54_deces</v>
      </c>
      <c r="E64" s="5" t="s">
        <v>525</v>
      </c>
      <c r="F64" s="5" t="s">
        <v>427</v>
      </c>
      <c r="G64" s="5" t="s">
        <v>47</v>
      </c>
      <c r="H64" s="8"/>
      <c r="I64" s="6" t="s">
        <v>259</v>
      </c>
      <c r="K64" s="102" t="s">
        <v>101</v>
      </c>
      <c r="L64" s="104">
        <v>1658</v>
      </c>
      <c r="M64" s="103" t="s">
        <v>141</v>
      </c>
      <c r="N64" s="103">
        <v>1734</v>
      </c>
      <c r="O64" s="103" t="s">
        <v>117</v>
      </c>
      <c r="P64" s="103" t="s">
        <v>179</v>
      </c>
      <c r="Q64" s="108" t="s">
        <v>159</v>
      </c>
      <c r="R64" s="180">
        <v>2072</v>
      </c>
    </row>
    <row r="65" spans="1:18" s="5" customFormat="1" ht="30.75" customHeight="1">
      <c r="A65" s="181" t="str">
        <f t="shared" si="0"/>
        <v>vocab:concept_55</v>
      </c>
      <c r="B65" s="181" t="str">
        <f t="shared" si="1"/>
        <v>vocab:concept_55#about</v>
      </c>
      <c r="C65" s="181" t="str">
        <f>IF(OR(NOT(ISBLANK(L65)), NOT(ISBLANK(M65))),CONCATENATE(A65,"_naissance"),"")</f>
        <v/>
      </c>
      <c r="D65" s="181" t="str">
        <f>IF(OR(NOT(ISBLANK(N65)), NOT(ISBLANK(O65))),CONCATENATE(A65,"_deces"),"")</f>
        <v/>
      </c>
      <c r="E65" s="5" t="s">
        <v>48</v>
      </c>
      <c r="F65" s="5" t="s">
        <v>594</v>
      </c>
      <c r="R65" s="180">
        <v>1263</v>
      </c>
    </row>
    <row r="66" spans="1:18" s="5" customFormat="1" ht="30.75" customHeight="1">
      <c r="A66" s="181" t="str">
        <f t="shared" si="0"/>
        <v>vocab:concept_56</v>
      </c>
      <c r="B66" s="181" t="str">
        <f t="shared" si="1"/>
        <v>vocab:concept_56#about</v>
      </c>
      <c r="C66" s="181" t="str">
        <f>IF(OR(NOT(ISBLANK(L66)), NOT(ISBLANK(M66))),CONCATENATE(A66,"_naissance"),"")</f>
        <v>vocab:concept_56_naissance</v>
      </c>
      <c r="D66" s="181" t="str">
        <f>IF(OR(NOT(ISBLANK(N66)), NOT(ISBLANK(O66))),CONCATENATE(A66,"_deces"),"")</f>
        <v/>
      </c>
      <c r="E66" s="5" t="s">
        <v>526</v>
      </c>
      <c r="F66" s="5" t="s">
        <v>427</v>
      </c>
      <c r="G66" s="5" t="s">
        <v>58</v>
      </c>
      <c r="H66" s="8"/>
      <c r="I66" s="6" t="s">
        <v>262</v>
      </c>
      <c r="K66" s="106" t="s">
        <v>475</v>
      </c>
      <c r="L66" s="107">
        <v>1782</v>
      </c>
      <c r="M66" s="107" t="s">
        <v>142</v>
      </c>
      <c r="N66" s="107"/>
      <c r="O66" s="107"/>
      <c r="P66" s="107" t="s">
        <v>176</v>
      </c>
      <c r="Q66" s="105" t="s">
        <v>159</v>
      </c>
      <c r="R66" s="180">
        <v>1705</v>
      </c>
    </row>
    <row r="67" spans="1:18" s="5" customFormat="1" ht="30.75" customHeight="1">
      <c r="A67" s="181" t="str">
        <f t="shared" si="0"/>
        <v>vocab:concept_57</v>
      </c>
      <c r="B67" s="181" t="str">
        <f t="shared" si="1"/>
        <v>vocab:concept_57#about</v>
      </c>
      <c r="C67" s="181" t="str">
        <f>IF(OR(NOT(ISBLANK(L67)), NOT(ISBLANK(M67))),CONCATENATE(A67,"_naissance"),"")</f>
        <v>vocab:concept_57_naissance</v>
      </c>
      <c r="D67" s="181" t="str">
        <f>IF(OR(NOT(ISBLANK(N67)), NOT(ISBLANK(O67))),CONCATENATE(A67,"_deces"),"")</f>
        <v>vocab:concept_57_deces</v>
      </c>
      <c r="E67" s="5" t="s">
        <v>527</v>
      </c>
      <c r="F67" s="5" t="s">
        <v>427</v>
      </c>
      <c r="G67" s="5" t="s">
        <v>59</v>
      </c>
      <c r="H67" s="8"/>
      <c r="I67" s="6" t="s">
        <v>263</v>
      </c>
      <c r="K67" s="108" t="s">
        <v>261</v>
      </c>
      <c r="L67" s="109">
        <v>1759</v>
      </c>
      <c r="M67" s="109"/>
      <c r="N67" s="109">
        <v>1816</v>
      </c>
      <c r="O67" s="109"/>
      <c r="P67" s="109" t="s">
        <v>178</v>
      </c>
      <c r="Q67" s="108" t="s">
        <v>159</v>
      </c>
      <c r="R67" s="180">
        <v>2221</v>
      </c>
    </row>
    <row r="68" spans="1:18" s="5" customFormat="1" ht="30.75" customHeight="1">
      <c r="A68" s="181" t="str">
        <f t="shared" si="0"/>
        <v>vocab:concept_58</v>
      </c>
      <c r="B68" s="181" t="str">
        <f t="shared" si="1"/>
        <v>vocab:concept_58#about</v>
      </c>
      <c r="C68" s="181" t="str">
        <f>IF(OR(NOT(ISBLANK(L68)), NOT(ISBLANK(M68))),CONCATENATE(A68,"_naissance"),"")</f>
        <v>vocab:concept_58_naissance</v>
      </c>
      <c r="D68" s="181" t="str">
        <f>IF(OR(NOT(ISBLANK(N68)), NOT(ISBLANK(O68))),CONCATENATE(A68,"_deces"),"")</f>
        <v>vocab:concept_58_deces</v>
      </c>
      <c r="E68" s="5" t="s">
        <v>528</v>
      </c>
      <c r="F68" s="5" t="s">
        <v>427</v>
      </c>
      <c r="G68" s="5" t="s">
        <v>439</v>
      </c>
      <c r="H68" s="5" t="s">
        <v>440</v>
      </c>
      <c r="I68" s="6" t="s">
        <v>264</v>
      </c>
      <c r="K68" s="108" t="s">
        <v>102</v>
      </c>
      <c r="L68" s="109">
        <v>1759</v>
      </c>
      <c r="M68" s="109" t="s">
        <v>143</v>
      </c>
      <c r="N68" s="109">
        <v>1832</v>
      </c>
      <c r="O68" s="109" t="s">
        <v>114</v>
      </c>
      <c r="P68" s="109" t="s">
        <v>177</v>
      </c>
      <c r="Q68" s="108" t="s">
        <v>159</v>
      </c>
      <c r="R68" s="180">
        <v>152</v>
      </c>
    </row>
    <row r="69" spans="1:18" s="5" customFormat="1" ht="30.75" customHeight="1">
      <c r="A69" s="181" t="str">
        <f t="shared" si="0"/>
        <v>vocab:concept_59</v>
      </c>
      <c r="B69" s="181" t="str">
        <f t="shared" si="1"/>
        <v>vocab:concept_59#about</v>
      </c>
      <c r="C69" s="181" t="str">
        <f>IF(OR(NOT(ISBLANK(L69)), NOT(ISBLANK(M69))),CONCATENATE(A69,"_naissance"),"")</f>
        <v/>
      </c>
      <c r="D69" s="181" t="str">
        <f>IF(OR(NOT(ISBLANK(N69)), NOT(ISBLANK(O69))),CONCATENATE(A69,"_deces"),"")</f>
        <v/>
      </c>
      <c r="E69" s="5" t="s">
        <v>60</v>
      </c>
      <c r="F69" s="5" t="s">
        <v>594</v>
      </c>
      <c r="R69" s="180">
        <v>1050</v>
      </c>
    </row>
    <row r="70" spans="1:18" s="5" customFormat="1" ht="30.75" customHeight="1">
      <c r="A70" s="181" t="str">
        <f t="shared" si="0"/>
        <v>vocab:concept_60</v>
      </c>
      <c r="B70" s="181" t="str">
        <f t="shared" si="1"/>
        <v>vocab:concept_60#about</v>
      </c>
      <c r="C70" s="181" t="str">
        <f>IF(OR(NOT(ISBLANK(L70)), NOT(ISBLANK(M70))),CONCATENATE(A70,"_naissance"),"")</f>
        <v>vocab:concept_60_naissance</v>
      </c>
      <c r="D70" s="181" t="str">
        <f>IF(OR(NOT(ISBLANK(N70)), NOT(ISBLANK(O70))),CONCATENATE(A70,"_deces"),"")</f>
        <v>vocab:concept_60_deces</v>
      </c>
      <c r="E70" s="5" t="s">
        <v>529</v>
      </c>
      <c r="F70" s="5" t="s">
        <v>427</v>
      </c>
      <c r="G70" s="5" t="s">
        <v>61</v>
      </c>
      <c r="I70" s="6" t="s">
        <v>265</v>
      </c>
      <c r="K70" s="110" t="s">
        <v>477</v>
      </c>
      <c r="L70" s="111">
        <v>1773</v>
      </c>
      <c r="M70" s="111" t="s">
        <v>144</v>
      </c>
      <c r="N70" s="111">
        <v>1857</v>
      </c>
      <c r="O70" s="111"/>
      <c r="P70" s="111" t="s">
        <v>176</v>
      </c>
      <c r="Q70" s="110" t="s">
        <v>201</v>
      </c>
      <c r="R70" s="180">
        <v>1245</v>
      </c>
    </row>
    <row r="71" spans="1:18" s="5" customFormat="1" ht="30.75" customHeight="1">
      <c r="A71" s="181" t="str">
        <f t="shared" si="0"/>
        <v>vocab:concept_61</v>
      </c>
      <c r="B71" s="181" t="str">
        <f t="shared" si="1"/>
        <v>vocab:concept_61#about</v>
      </c>
      <c r="C71" s="181" t="str">
        <f>IF(OR(NOT(ISBLANK(L71)), NOT(ISBLANK(M71))),CONCATENATE(A71,"_naissance"),"")</f>
        <v>vocab:concept_61_naissance</v>
      </c>
      <c r="D71" s="181" t="str">
        <f>IF(OR(NOT(ISBLANK(N71)), NOT(ISBLANK(O71))),CONCATENATE(A71,"_deces"),"")</f>
        <v>vocab:concept_61_deces</v>
      </c>
      <c r="E71" s="5" t="s">
        <v>530</v>
      </c>
      <c r="F71" s="5" t="s">
        <v>427</v>
      </c>
      <c r="G71" s="5" t="s">
        <v>62</v>
      </c>
      <c r="H71" s="8"/>
      <c r="I71" s="6" t="s">
        <v>266</v>
      </c>
      <c r="K71" s="110" t="s">
        <v>476</v>
      </c>
      <c r="L71" s="112">
        <v>1691</v>
      </c>
      <c r="M71" s="111" t="s">
        <v>117</v>
      </c>
      <c r="N71" s="111">
        <v>1743</v>
      </c>
      <c r="O71" s="111" t="s">
        <v>114</v>
      </c>
      <c r="P71" s="111" t="s">
        <v>96</v>
      </c>
      <c r="Q71" s="110" t="s">
        <v>159</v>
      </c>
      <c r="R71" s="180">
        <v>2175</v>
      </c>
    </row>
    <row r="72" spans="1:18" s="5" customFormat="1" ht="30.75" customHeight="1">
      <c r="A72" s="181" t="str">
        <f t="shared" si="0"/>
        <v>vocab:concept_62</v>
      </c>
      <c r="B72" s="181" t="str">
        <f t="shared" si="1"/>
        <v>vocab:concept_62#about</v>
      </c>
      <c r="C72" s="181" t="str">
        <f>IF(OR(NOT(ISBLANK(L72)), NOT(ISBLANK(M72))),CONCATENATE(A72,"_naissance"),"")</f>
        <v>vocab:concept_62_naissance</v>
      </c>
      <c r="D72" s="181" t="str">
        <f>IF(OR(NOT(ISBLANK(N72)), NOT(ISBLANK(O72))),CONCATENATE(A72,"_deces"),"")</f>
        <v>vocab:concept_62_deces</v>
      </c>
      <c r="E72" s="5" t="s">
        <v>531</v>
      </c>
      <c r="F72" s="5" t="s">
        <v>427</v>
      </c>
      <c r="G72" s="5" t="s">
        <v>441</v>
      </c>
      <c r="H72" s="5" t="s">
        <v>443</v>
      </c>
      <c r="I72" s="6" t="s">
        <v>268</v>
      </c>
      <c r="K72" s="110" t="s">
        <v>479</v>
      </c>
      <c r="L72" s="111">
        <v>1744</v>
      </c>
      <c r="M72" s="111" t="s">
        <v>117</v>
      </c>
      <c r="N72" s="113">
        <v>1831</v>
      </c>
      <c r="O72" s="111" t="s">
        <v>117</v>
      </c>
      <c r="P72" s="111" t="s">
        <v>175</v>
      </c>
      <c r="Q72" s="110" t="s">
        <v>159</v>
      </c>
      <c r="R72" s="180">
        <v>2609</v>
      </c>
    </row>
    <row r="73" spans="1:18" s="5" customFormat="1" ht="30.75" customHeight="1">
      <c r="A73" s="181" t="str">
        <f t="shared" si="0"/>
        <v>vocab:concept_63</v>
      </c>
      <c r="B73" s="181" t="str">
        <f t="shared" si="1"/>
        <v>vocab:concept_63#about</v>
      </c>
      <c r="C73" s="181" t="str">
        <f>IF(OR(NOT(ISBLANK(L73)), NOT(ISBLANK(M73))),CONCATENATE(A73,"_naissance"),"")</f>
        <v>vocab:concept_63_naissance</v>
      </c>
      <c r="D73" s="181" t="str">
        <f>IF(OR(NOT(ISBLANK(N73)), NOT(ISBLANK(O73))),CONCATENATE(A73,"_deces"),"")</f>
        <v>vocab:concept_63_deces</v>
      </c>
      <c r="E73" s="5" t="s">
        <v>531</v>
      </c>
      <c r="F73" s="5" t="s">
        <v>427</v>
      </c>
      <c r="G73" s="5" t="s">
        <v>442</v>
      </c>
      <c r="H73" s="5" t="s">
        <v>443</v>
      </c>
      <c r="I73" s="6" t="s">
        <v>267</v>
      </c>
      <c r="K73" s="114" t="s">
        <v>478</v>
      </c>
      <c r="L73" s="115">
        <v>1771</v>
      </c>
      <c r="M73" s="115" t="s">
        <v>117</v>
      </c>
      <c r="N73" s="115">
        <v>1835</v>
      </c>
      <c r="O73" s="115" t="s">
        <v>117</v>
      </c>
      <c r="P73" s="115" t="s">
        <v>176</v>
      </c>
      <c r="Q73" s="114" t="s">
        <v>158</v>
      </c>
      <c r="R73" s="180">
        <v>2701</v>
      </c>
    </row>
    <row r="74" spans="1:18" s="5" customFormat="1" ht="30.75" customHeight="1">
      <c r="A74" s="181" t="str">
        <f t="shared" si="0"/>
        <v>vocab:concept_64</v>
      </c>
      <c r="B74" s="181" t="str">
        <f t="shared" si="1"/>
        <v>vocab:concept_64#about</v>
      </c>
      <c r="C74" s="181" t="str">
        <f>IF(OR(NOT(ISBLANK(L74)), NOT(ISBLANK(M74))),CONCATENATE(A74,"_naissance"),"")</f>
        <v>vocab:concept_64_naissance</v>
      </c>
      <c r="D74" s="181" t="str">
        <f>IF(OR(NOT(ISBLANK(N74)), NOT(ISBLANK(O74))),CONCATENATE(A74,"_deces"),"")</f>
        <v>vocab:concept_64_deces</v>
      </c>
      <c r="E74" s="5" t="s">
        <v>532</v>
      </c>
      <c r="F74" s="5" t="s">
        <v>427</v>
      </c>
      <c r="G74" s="5" t="s">
        <v>63</v>
      </c>
      <c r="H74" s="8"/>
      <c r="I74" s="6" t="s">
        <v>270</v>
      </c>
      <c r="K74" s="116" t="s">
        <v>269</v>
      </c>
      <c r="L74" s="117">
        <v>1724</v>
      </c>
      <c r="M74" s="11"/>
      <c r="N74" s="11">
        <v>1806</v>
      </c>
      <c r="O74" s="11"/>
      <c r="P74" s="11" t="s">
        <v>174</v>
      </c>
      <c r="Q74" s="116" t="s">
        <v>158</v>
      </c>
      <c r="R74" s="180">
        <v>71</v>
      </c>
    </row>
    <row r="75" spans="1:18" s="5" customFormat="1" ht="30.75" customHeight="1">
      <c r="A75" s="181" t="str">
        <f t="shared" si="0"/>
        <v>vocab:concept_65</v>
      </c>
      <c r="B75" s="181" t="str">
        <f t="shared" si="1"/>
        <v>vocab:concept_65#about</v>
      </c>
      <c r="C75" s="181" t="str">
        <f>IF(OR(NOT(ISBLANK(L75)), NOT(ISBLANK(M75))),CONCATENATE(A75,"_naissance"),"")</f>
        <v>vocab:concept_65_naissance</v>
      </c>
      <c r="D75" s="181" t="str">
        <f>IF(OR(NOT(ISBLANK(N75)), NOT(ISBLANK(O75))),CONCATENATE(A75,"_deces"),"")</f>
        <v>vocab:concept_65_deces</v>
      </c>
      <c r="E75" s="5" t="s">
        <v>533</v>
      </c>
      <c r="F75" s="5" t="s">
        <v>427</v>
      </c>
      <c r="G75" s="5" t="s">
        <v>395</v>
      </c>
      <c r="H75" s="8"/>
      <c r="I75" s="6" t="s">
        <v>398</v>
      </c>
      <c r="K75" s="116" t="s">
        <v>396</v>
      </c>
      <c r="L75" s="117">
        <v>1803</v>
      </c>
      <c r="M75" s="11" t="s">
        <v>196</v>
      </c>
      <c r="N75" s="11">
        <v>1866</v>
      </c>
      <c r="O75" s="11" t="s">
        <v>114</v>
      </c>
      <c r="P75" s="11" t="s">
        <v>397</v>
      </c>
      <c r="Q75" s="116" t="s">
        <v>156</v>
      </c>
      <c r="R75" s="180">
        <v>854</v>
      </c>
    </row>
    <row r="76" spans="1:18" s="5" customFormat="1" ht="30.75" customHeight="1">
      <c r="A76" s="181" t="str">
        <f t="shared" ref="A76:A110" si="2">CONCATENATE("vocab:","concept_", ROW(A76)-10)</f>
        <v>vocab:concept_66</v>
      </c>
      <c r="B76" s="181" t="str">
        <f t="shared" ref="B76:B110" si="3">CONCATENATE(A76,"#about")</f>
        <v>vocab:concept_66#about</v>
      </c>
      <c r="C76" s="181" t="str">
        <f>IF(OR(NOT(ISBLANK(L76)), NOT(ISBLANK(M76))),CONCATENATE(A76,"_naissance"),"")</f>
        <v/>
      </c>
      <c r="D76" s="181" t="str">
        <f>IF(OR(NOT(ISBLANK(N76)), NOT(ISBLANK(O76))),CONCATENATE(A76,"_deces"),"")</f>
        <v/>
      </c>
      <c r="E76" s="5" t="s">
        <v>399</v>
      </c>
      <c r="F76" s="5" t="s">
        <v>594</v>
      </c>
      <c r="H76" s="8"/>
      <c r="I76" s="6"/>
      <c r="K76" s="116" t="s">
        <v>148</v>
      </c>
      <c r="L76" s="117"/>
      <c r="M76" s="11"/>
      <c r="N76" s="11"/>
      <c r="O76" s="11"/>
      <c r="P76" s="11"/>
      <c r="Q76" s="116"/>
      <c r="R76" s="166">
        <v>17</v>
      </c>
    </row>
    <row r="77" spans="1:18" s="5" customFormat="1" ht="30.75" customHeight="1">
      <c r="A77" s="181" t="str">
        <f t="shared" si="2"/>
        <v>vocab:concept_67</v>
      </c>
      <c r="B77" s="181" t="str">
        <f t="shared" si="3"/>
        <v>vocab:concept_67#about</v>
      </c>
      <c r="C77" s="181" t="str">
        <f>IF(OR(NOT(ISBLANK(L77)), NOT(ISBLANK(M77))),CONCATENATE(A77,"_naissance"),"")</f>
        <v>vocab:concept_67_naissance</v>
      </c>
      <c r="D77" s="181" t="str">
        <f>IF(OR(NOT(ISBLANK(N77)), NOT(ISBLANK(O77))),CONCATENATE(A77,"_deces"),"")</f>
        <v>vocab:concept_67_deces</v>
      </c>
      <c r="E77" s="5" t="s">
        <v>64</v>
      </c>
      <c r="F77" s="5" t="s">
        <v>594</v>
      </c>
      <c r="K77" s="116" t="s">
        <v>480</v>
      </c>
      <c r="L77" s="11">
        <v>1607</v>
      </c>
      <c r="M77" s="11" t="s">
        <v>145</v>
      </c>
      <c r="N77" s="11">
        <v>1671</v>
      </c>
      <c r="O77" s="11" t="s">
        <v>146</v>
      </c>
      <c r="P77" s="79"/>
      <c r="Q77" s="11" t="s">
        <v>157</v>
      </c>
      <c r="R77" s="180">
        <v>565</v>
      </c>
    </row>
    <row r="78" spans="1:18" s="5" customFormat="1" ht="30.75" customHeight="1">
      <c r="A78" s="181" t="str">
        <f t="shared" si="2"/>
        <v>vocab:concept_68</v>
      </c>
      <c r="B78" s="181" t="str">
        <f t="shared" si="3"/>
        <v>vocab:concept_68#about</v>
      </c>
      <c r="C78" s="181" t="str">
        <f>IF(OR(NOT(ISBLANK(L78)), NOT(ISBLANK(M78))),CONCATENATE(A78,"_naissance"),"")</f>
        <v/>
      </c>
      <c r="D78" s="181" t="str">
        <f>IF(OR(NOT(ISBLANK(N78)), NOT(ISBLANK(O78))),CONCATENATE(A78,"_deces"),"")</f>
        <v>vocab:concept_68_deces</v>
      </c>
      <c r="E78" s="5" t="s">
        <v>414</v>
      </c>
      <c r="F78" s="5" t="s">
        <v>594</v>
      </c>
      <c r="J78" s="5" t="s">
        <v>272</v>
      </c>
      <c r="K78" s="116" t="s">
        <v>76</v>
      </c>
      <c r="L78" s="117"/>
      <c r="M78" s="11"/>
      <c r="N78" s="11" t="s">
        <v>147</v>
      </c>
      <c r="O78" s="11"/>
      <c r="P78" s="11" t="s">
        <v>271</v>
      </c>
      <c r="Q78" s="116" t="s">
        <v>156</v>
      </c>
      <c r="R78" s="180">
        <v>2075</v>
      </c>
    </row>
    <row r="79" spans="1:18" s="5" customFormat="1" ht="30.75" customHeight="1">
      <c r="A79" s="181" t="str">
        <f t="shared" si="2"/>
        <v>vocab:concept_69</v>
      </c>
      <c r="B79" s="181" t="str">
        <f t="shared" si="3"/>
        <v>vocab:concept_69#about</v>
      </c>
      <c r="C79" s="181" t="str">
        <f>IF(OR(NOT(ISBLANK(L79)), NOT(ISBLANK(M79))),CONCATENATE(A79,"_naissance"),"")</f>
        <v/>
      </c>
      <c r="D79" s="181" t="str">
        <f>IF(OR(NOT(ISBLANK(N79)), NOT(ISBLANK(O79))),CONCATENATE(A79,"_deces"),"")</f>
        <v/>
      </c>
      <c r="E79" s="5" t="s">
        <v>481</v>
      </c>
      <c r="F79" s="5" t="s">
        <v>594</v>
      </c>
      <c r="K79" s="116"/>
      <c r="L79" s="117"/>
      <c r="M79" s="11"/>
      <c r="N79" s="11"/>
      <c r="O79" s="11"/>
      <c r="P79" s="11"/>
      <c r="Q79" s="116"/>
      <c r="R79" s="180">
        <v>2468</v>
      </c>
    </row>
    <row r="80" spans="1:18" s="5" customFormat="1" ht="30.75" customHeight="1">
      <c r="A80" s="181" t="str">
        <f t="shared" si="2"/>
        <v>vocab:concept_70</v>
      </c>
      <c r="B80" s="181" t="str">
        <f t="shared" si="3"/>
        <v>vocab:concept_70#about</v>
      </c>
      <c r="C80" s="181" t="str">
        <f>IF(OR(NOT(ISBLANK(L80)), NOT(ISBLANK(M80))),CONCATENATE(A80,"_naissance"),"")</f>
        <v/>
      </c>
      <c r="D80" s="181" t="str">
        <f>IF(OR(NOT(ISBLANK(N80)), NOT(ISBLANK(O80))),CONCATENATE(A80,"_deces"),"")</f>
        <v/>
      </c>
      <c r="E80" s="5" t="s">
        <v>65</v>
      </c>
      <c r="F80" s="5" t="s">
        <v>594</v>
      </c>
      <c r="K80" s="118" t="s">
        <v>86</v>
      </c>
      <c r="L80" s="118"/>
      <c r="M80" s="118"/>
      <c r="N80" s="118"/>
      <c r="O80" s="118"/>
      <c r="P80" s="118"/>
      <c r="R80" s="180">
        <v>2871</v>
      </c>
    </row>
    <row r="81" spans="1:20" s="5" customFormat="1" ht="30.75" customHeight="1">
      <c r="A81" s="181" t="str">
        <f t="shared" si="2"/>
        <v>vocab:concept_71</v>
      </c>
      <c r="B81" s="181" t="str">
        <f t="shared" si="3"/>
        <v>vocab:concept_71#about</v>
      </c>
      <c r="C81" s="181" t="str">
        <f>IF(OR(NOT(ISBLANK(L81)), NOT(ISBLANK(M81))),CONCATENATE(A81,"_naissance"),"")</f>
        <v>vocab:concept_71_naissance</v>
      </c>
      <c r="D81" s="181" t="str">
        <f>IF(OR(NOT(ISBLANK(N81)), NOT(ISBLANK(O81))),CONCATENATE(A81,"_deces"),"")</f>
        <v>vocab:concept_71_deces</v>
      </c>
      <c r="E81" s="5" t="s">
        <v>534</v>
      </c>
      <c r="F81" s="5" t="s">
        <v>427</v>
      </c>
      <c r="G81" s="5" t="s">
        <v>66</v>
      </c>
      <c r="H81" s="8"/>
      <c r="I81" s="6" t="s">
        <v>273</v>
      </c>
      <c r="K81" s="119"/>
      <c r="L81" s="118" t="s">
        <v>149</v>
      </c>
      <c r="M81" s="119"/>
      <c r="N81" s="118">
        <v>1768</v>
      </c>
      <c r="O81" s="119"/>
      <c r="P81" s="118" t="s">
        <v>106</v>
      </c>
      <c r="Q81" s="118" t="s">
        <v>155</v>
      </c>
      <c r="R81" s="180">
        <v>72</v>
      </c>
    </row>
    <row r="82" spans="1:20" s="5" customFormat="1" ht="30.75" customHeight="1">
      <c r="A82" s="181" t="str">
        <f t="shared" si="2"/>
        <v>vocab:concept_72</v>
      </c>
      <c r="B82" s="181" t="str">
        <f t="shared" si="3"/>
        <v>vocab:concept_72#about</v>
      </c>
      <c r="C82" s="181" t="str">
        <f>IF(OR(NOT(ISBLANK(L82)), NOT(ISBLANK(M82))),CONCATENATE(A82,"_naissance"),"")</f>
        <v/>
      </c>
      <c r="D82" s="181" t="str">
        <f>IF(OR(NOT(ISBLANK(N82)), NOT(ISBLANK(O82))),CONCATENATE(A82,"_deces"),"")</f>
        <v/>
      </c>
      <c r="E82" s="5" t="s">
        <v>67</v>
      </c>
      <c r="F82" s="5" t="s">
        <v>594</v>
      </c>
      <c r="R82" s="180">
        <v>1252</v>
      </c>
    </row>
    <row r="83" spans="1:20" s="5" customFormat="1" ht="30.75" customHeight="1">
      <c r="A83" s="181" t="str">
        <f t="shared" si="2"/>
        <v>vocab:concept_73</v>
      </c>
      <c r="B83" s="181" t="str">
        <f t="shared" si="3"/>
        <v>vocab:concept_73#about</v>
      </c>
      <c r="C83" s="181" t="str">
        <f>IF(OR(NOT(ISBLANK(L83)), NOT(ISBLANK(M83))),CONCATENATE(A83,"_naissance"),"")</f>
        <v/>
      </c>
      <c r="D83" s="181" t="str">
        <f>IF(OR(NOT(ISBLANK(N83)), NOT(ISBLANK(O83))),CONCATENATE(A83,"_deces"),"")</f>
        <v/>
      </c>
      <c r="E83" s="5" t="s">
        <v>68</v>
      </c>
      <c r="F83" s="5" t="s">
        <v>594</v>
      </c>
      <c r="R83" s="180">
        <v>1993</v>
      </c>
    </row>
    <row r="84" spans="1:20" s="5" customFormat="1" ht="30.75" customHeight="1">
      <c r="A84" s="181" t="str">
        <f t="shared" si="2"/>
        <v>vocab:concept_74</v>
      </c>
      <c r="B84" s="181" t="str">
        <f t="shared" si="3"/>
        <v>vocab:concept_74#about</v>
      </c>
      <c r="C84" s="181" t="str">
        <f>IF(OR(NOT(ISBLANK(L84)), NOT(ISBLANK(M84))),CONCATENATE(A84,"_naissance"),"")</f>
        <v/>
      </c>
      <c r="D84" s="181" t="str">
        <f>IF(OR(NOT(ISBLANK(N84)), NOT(ISBLANK(O84))),CONCATENATE(A84,"_deces"),"")</f>
        <v/>
      </c>
      <c r="E84" s="5" t="s">
        <v>535</v>
      </c>
      <c r="F84" s="5" t="s">
        <v>427</v>
      </c>
      <c r="G84" s="5" t="s">
        <v>69</v>
      </c>
      <c r="I84" s="5" t="s">
        <v>274</v>
      </c>
      <c r="R84" s="180">
        <v>747</v>
      </c>
    </row>
    <row r="85" spans="1:20" s="5" customFormat="1" ht="30.75" customHeight="1">
      <c r="A85" s="181" t="str">
        <f t="shared" si="2"/>
        <v>vocab:concept_75</v>
      </c>
      <c r="B85" s="181" t="str">
        <f t="shared" si="3"/>
        <v>vocab:concept_75#about</v>
      </c>
      <c r="C85" s="181" t="str">
        <f>IF(OR(NOT(ISBLANK(L85)), NOT(ISBLANK(M85))),CONCATENATE(A85,"_naissance"),"")</f>
        <v/>
      </c>
      <c r="D85" s="181" t="str">
        <f>IF(OR(NOT(ISBLANK(N85)), NOT(ISBLANK(O85))),CONCATENATE(A85,"_deces"),"")</f>
        <v/>
      </c>
      <c r="E85" s="5" t="s">
        <v>70</v>
      </c>
      <c r="F85" s="5" t="s">
        <v>594</v>
      </c>
      <c r="R85" s="180">
        <v>2867</v>
      </c>
    </row>
    <row r="86" spans="1:20" s="5" customFormat="1" ht="30.75" customHeight="1">
      <c r="A86" s="181" t="str">
        <f t="shared" si="2"/>
        <v>vocab:concept_76</v>
      </c>
      <c r="B86" s="181" t="str">
        <f t="shared" si="3"/>
        <v>vocab:concept_76#about</v>
      </c>
      <c r="C86" s="181" t="str">
        <f>IF(OR(NOT(ISBLANK(L86)), NOT(ISBLANK(M86))),CONCATENATE(A86,"_naissance"),"")</f>
        <v/>
      </c>
      <c r="D86" s="181" t="str">
        <f>IF(OR(NOT(ISBLANK(N86)), NOT(ISBLANK(O86))),CONCATENATE(A86,"_deces"),"")</f>
        <v/>
      </c>
      <c r="E86" s="5" t="s">
        <v>400</v>
      </c>
      <c r="F86" s="5" t="s">
        <v>594</v>
      </c>
      <c r="R86" s="180">
        <v>1954</v>
      </c>
    </row>
    <row r="87" spans="1:20" s="5" customFormat="1" ht="30.75" customHeight="1">
      <c r="A87" s="181" t="str">
        <f t="shared" si="2"/>
        <v>vocab:concept_77</v>
      </c>
      <c r="B87" s="181" t="str">
        <f t="shared" si="3"/>
        <v>vocab:concept_77#about</v>
      </c>
      <c r="C87" s="181" t="str">
        <f>IF(OR(NOT(ISBLANK(L87)), NOT(ISBLANK(M87))),CONCATENATE(A87,"_naissance"),"")</f>
        <v>vocab:concept_77_naissance</v>
      </c>
      <c r="D87" s="181" t="str">
        <f>IF(OR(NOT(ISBLANK(N87)), NOT(ISBLANK(O87))),CONCATENATE(A87,"_deces"),"")</f>
        <v>vocab:concept_77_deces</v>
      </c>
      <c r="E87" s="5" t="s">
        <v>536</v>
      </c>
      <c r="F87" s="5" t="s">
        <v>427</v>
      </c>
      <c r="G87" s="5" t="s">
        <v>71</v>
      </c>
      <c r="H87" s="5" t="s">
        <v>444</v>
      </c>
      <c r="I87" s="6" t="s">
        <v>275</v>
      </c>
      <c r="K87" s="120" t="s">
        <v>103</v>
      </c>
      <c r="L87" s="120">
        <v>1764</v>
      </c>
      <c r="M87" s="120" t="s">
        <v>117</v>
      </c>
      <c r="N87" s="120">
        <v>1846</v>
      </c>
      <c r="O87" s="120" t="s">
        <v>150</v>
      </c>
      <c r="P87" s="120" t="s">
        <v>151</v>
      </c>
      <c r="Q87" s="120" t="s">
        <v>155</v>
      </c>
      <c r="R87" s="180">
        <v>155</v>
      </c>
    </row>
    <row r="88" spans="1:20" s="5" customFormat="1" ht="30.75" customHeight="1">
      <c r="A88" s="181" t="str">
        <f t="shared" si="2"/>
        <v>vocab:concept_78</v>
      </c>
      <c r="B88" s="181" t="str">
        <f t="shared" si="3"/>
        <v>vocab:concept_78#about</v>
      </c>
      <c r="C88" s="181" t="str">
        <f>IF(OR(NOT(ISBLANK(L88)), NOT(ISBLANK(M88))),CONCATENATE(A88,"_naissance"),"")</f>
        <v>vocab:concept_78_naissance</v>
      </c>
      <c r="D88" s="181" t="str">
        <f>IF(OR(NOT(ISBLANK(N88)), NOT(ISBLANK(O88))),CONCATENATE(A88,"_deces"),"")</f>
        <v>vocab:concept_78_deces</v>
      </c>
      <c r="E88" s="5" t="s">
        <v>537</v>
      </c>
      <c r="F88" s="5" t="s">
        <v>427</v>
      </c>
      <c r="G88" s="5" t="s">
        <v>72</v>
      </c>
      <c r="H88" s="8"/>
      <c r="I88" s="6" t="s">
        <v>276</v>
      </c>
      <c r="K88" s="120" t="s">
        <v>104</v>
      </c>
      <c r="L88" s="120">
        <v>1805</v>
      </c>
      <c r="M88" s="120" t="s">
        <v>117</v>
      </c>
      <c r="N88" s="120">
        <v>1874</v>
      </c>
      <c r="O88" s="120" t="s">
        <v>117</v>
      </c>
      <c r="P88" s="120" t="s">
        <v>152</v>
      </c>
      <c r="Q88" s="120" t="s">
        <v>156</v>
      </c>
      <c r="R88" s="180">
        <v>2237</v>
      </c>
    </row>
    <row r="89" spans="1:20" s="5" customFormat="1" ht="30.75" customHeight="1">
      <c r="A89" s="181" t="str">
        <f t="shared" si="2"/>
        <v>vocab:concept_79</v>
      </c>
      <c r="B89" s="181" t="str">
        <f t="shared" si="3"/>
        <v>vocab:concept_79#about</v>
      </c>
      <c r="C89" s="181" t="str">
        <f>IF(OR(NOT(ISBLANK(L89)), NOT(ISBLANK(M89))),CONCATENATE(A89,"_naissance"),"")</f>
        <v>vocab:concept_79_naissance</v>
      </c>
      <c r="D89" s="181" t="str">
        <f>IF(OR(NOT(ISBLANK(N89)), NOT(ISBLANK(O89))),CONCATENATE(A89,"_deces"),"")</f>
        <v>vocab:concept_79_deces</v>
      </c>
      <c r="E89" s="5" t="s">
        <v>538</v>
      </c>
      <c r="F89" s="5" t="s">
        <v>427</v>
      </c>
      <c r="G89" s="5" t="s">
        <v>73</v>
      </c>
      <c r="H89" s="8"/>
      <c r="I89" s="6" t="s">
        <v>277</v>
      </c>
      <c r="K89" s="120" t="s">
        <v>87</v>
      </c>
      <c r="L89" s="120">
        <v>1799</v>
      </c>
      <c r="M89" s="120" t="s">
        <v>153</v>
      </c>
      <c r="N89" s="120">
        <v>1850</v>
      </c>
      <c r="O89" s="120" t="s">
        <v>117</v>
      </c>
      <c r="P89" s="120" t="s">
        <v>154</v>
      </c>
      <c r="Q89" s="120" t="s">
        <v>156</v>
      </c>
      <c r="R89" s="180">
        <v>2260</v>
      </c>
    </row>
    <row r="90" spans="1:20" s="5" customFormat="1" ht="30.75" customHeight="1">
      <c r="A90" s="181" t="str">
        <f t="shared" si="2"/>
        <v>vocab:concept_80</v>
      </c>
      <c r="B90" s="181" t="str">
        <f t="shared" si="3"/>
        <v>vocab:concept_80#about</v>
      </c>
      <c r="C90" s="181" t="str">
        <f>IF(OR(NOT(ISBLANK(L90)), NOT(ISBLANK(M90))),CONCATENATE(A90,"_naissance"),"")</f>
        <v>vocab:concept_80_naissance</v>
      </c>
      <c r="D90" s="181" t="str">
        <f>IF(OR(NOT(ISBLANK(N90)), NOT(ISBLANK(O90))),CONCATENATE(A90,"_deces"),"")</f>
        <v>vocab:concept_80_deces</v>
      </c>
      <c r="E90" s="5" t="s">
        <v>539</v>
      </c>
      <c r="F90" s="5" t="s">
        <v>427</v>
      </c>
      <c r="G90" s="5" t="s">
        <v>445</v>
      </c>
      <c r="H90" s="5" t="s">
        <v>446</v>
      </c>
      <c r="I90" s="5" t="s">
        <v>403</v>
      </c>
      <c r="K90" s="120" t="s">
        <v>482</v>
      </c>
      <c r="L90" s="120">
        <v>1761</v>
      </c>
      <c r="M90" s="120" t="s">
        <v>402</v>
      </c>
      <c r="N90" s="120">
        <v>1847</v>
      </c>
      <c r="O90" s="120" t="s">
        <v>114</v>
      </c>
      <c r="P90" s="120" t="s">
        <v>401</v>
      </c>
      <c r="Q90" s="120" t="s">
        <v>156</v>
      </c>
      <c r="R90" s="180">
        <v>1460</v>
      </c>
    </row>
    <row r="91" spans="1:20" s="5" customFormat="1" ht="30.75" customHeight="1">
      <c r="A91" s="181" t="str">
        <f t="shared" si="2"/>
        <v>vocab:concept_81</v>
      </c>
      <c r="B91" s="181" t="str">
        <f t="shared" si="3"/>
        <v>vocab:concept_81#about</v>
      </c>
      <c r="C91" s="181" t="str">
        <f>IF(OR(NOT(ISBLANK(L91)), NOT(ISBLANK(M91))),CONCATENATE(A91,"_naissance"),"")</f>
        <v/>
      </c>
      <c r="D91" s="181" t="str">
        <f>IF(OR(NOT(ISBLANK(N91)), NOT(ISBLANK(O91))),CONCATENATE(A91,"_deces"),"")</f>
        <v/>
      </c>
      <c r="E91" s="5" t="s">
        <v>540</v>
      </c>
      <c r="F91" s="5" t="s">
        <v>427</v>
      </c>
      <c r="G91" s="5" t="s">
        <v>447</v>
      </c>
      <c r="H91" s="5" t="s">
        <v>411</v>
      </c>
      <c r="I91" s="5" t="s">
        <v>412</v>
      </c>
      <c r="R91" s="180">
        <v>2666</v>
      </c>
    </row>
    <row r="92" spans="1:20" s="5" customFormat="1" ht="30.75" customHeight="1">
      <c r="A92" s="181" t="str">
        <f t="shared" si="2"/>
        <v>vocab:concept_82</v>
      </c>
      <c r="B92" s="181" t="str">
        <f t="shared" si="3"/>
        <v>vocab:concept_82#about</v>
      </c>
      <c r="C92" s="181" t="str">
        <f>IF(OR(NOT(ISBLANK(L92)), NOT(ISBLANK(M92))),CONCATENATE(A92,"_naissance"),"")</f>
        <v/>
      </c>
      <c r="D92" s="181" t="str">
        <f>IF(OR(NOT(ISBLANK(N92)), NOT(ISBLANK(O92))),CONCATENATE(A92,"_deces"),"")</f>
        <v/>
      </c>
      <c r="E92" s="5" t="s">
        <v>386</v>
      </c>
      <c r="F92" s="5" t="s">
        <v>594</v>
      </c>
      <c r="R92" s="180">
        <v>2440</v>
      </c>
    </row>
    <row r="93" spans="1:20" s="5" customFormat="1" ht="30.75" customHeight="1">
      <c r="A93" s="181" t="str">
        <f t="shared" si="2"/>
        <v>vocab:concept_83</v>
      </c>
      <c r="B93" s="181" t="str">
        <f t="shared" si="3"/>
        <v>vocab:concept_83#about</v>
      </c>
      <c r="C93" s="181" t="str">
        <f>IF(OR(NOT(ISBLANK(L93)), NOT(ISBLANK(M93))),CONCATENATE(A93,"_naissance"),"")</f>
        <v>vocab:concept_83_naissance</v>
      </c>
      <c r="D93" s="181" t="str">
        <f>IF(OR(NOT(ISBLANK(N93)), NOT(ISBLANK(O93))),CONCATENATE(A93,"_deces"),"")</f>
        <v>vocab:concept_83_deces</v>
      </c>
      <c r="E93" s="5" t="s">
        <v>541</v>
      </c>
      <c r="F93" s="5" t="s">
        <v>427</v>
      </c>
      <c r="G93" s="5" t="s">
        <v>74</v>
      </c>
      <c r="H93" s="8"/>
      <c r="I93" s="6" t="s">
        <v>278</v>
      </c>
      <c r="K93" s="121" t="s">
        <v>89</v>
      </c>
      <c r="L93" s="121">
        <v>1810</v>
      </c>
      <c r="M93" s="121" t="s">
        <v>166</v>
      </c>
      <c r="N93" s="121">
        <v>1892</v>
      </c>
      <c r="O93" s="121" t="s">
        <v>117</v>
      </c>
      <c r="P93" s="121" t="s">
        <v>167</v>
      </c>
      <c r="Q93" s="121" t="s">
        <v>159</v>
      </c>
      <c r="R93" s="180">
        <v>2125</v>
      </c>
    </row>
    <row r="94" spans="1:20" s="5" customFormat="1" ht="30.75" customHeight="1">
      <c r="A94" s="181" t="str">
        <f t="shared" si="2"/>
        <v>vocab:concept_84</v>
      </c>
      <c r="B94" s="181" t="str">
        <f t="shared" si="3"/>
        <v>vocab:concept_84#about</v>
      </c>
      <c r="C94" s="181" t="str">
        <f>IF(OR(NOT(ISBLANK(L94)), NOT(ISBLANK(M94))),CONCATENATE(A94,"_naissance"),"")</f>
        <v>vocab:concept_84_naissance</v>
      </c>
      <c r="D94" s="181" t="str">
        <f>IF(OR(NOT(ISBLANK(N94)), NOT(ISBLANK(O94))),CONCATENATE(A94,"_deces"),"")</f>
        <v>vocab:concept_84_deces</v>
      </c>
      <c r="E94" s="5" t="s">
        <v>542</v>
      </c>
      <c r="F94" s="5" t="s">
        <v>427</v>
      </c>
      <c r="G94" s="5" t="s">
        <v>75</v>
      </c>
      <c r="H94" s="8"/>
      <c r="I94" s="6" t="s">
        <v>279</v>
      </c>
      <c r="K94" s="122" t="s">
        <v>105</v>
      </c>
      <c r="L94" s="122">
        <v>1765</v>
      </c>
      <c r="M94" s="122" t="s">
        <v>169</v>
      </c>
      <c r="N94" s="122">
        <v>1825</v>
      </c>
      <c r="O94" s="122" t="s">
        <v>117</v>
      </c>
      <c r="P94" s="122" t="s">
        <v>168</v>
      </c>
      <c r="Q94" s="122" t="s">
        <v>159</v>
      </c>
      <c r="R94" s="180">
        <v>598</v>
      </c>
    </row>
    <row r="95" spans="1:20" s="5" customFormat="1" ht="30.75" customHeight="1">
      <c r="A95" s="181" t="str">
        <f t="shared" si="2"/>
        <v>vocab:concept_85</v>
      </c>
      <c r="B95" s="181" t="str">
        <f t="shared" si="3"/>
        <v>vocab:concept_85#about</v>
      </c>
      <c r="C95" s="181" t="str">
        <f>IF(OR(NOT(ISBLANK(L95)), NOT(ISBLANK(M95))),CONCATENATE(A95,"_naissance"),"")</f>
        <v/>
      </c>
      <c r="D95" s="181" t="str">
        <f>IF(OR(NOT(ISBLANK(N95)), NOT(ISBLANK(O95))),CONCATENATE(A95,"_deces"),"")</f>
        <v/>
      </c>
      <c r="E95" s="124" t="s">
        <v>483</v>
      </c>
      <c r="F95" s="124"/>
      <c r="G95" s="124"/>
      <c r="H95" s="124"/>
      <c r="I95" s="123"/>
      <c r="J95" s="124"/>
      <c r="K95" s="124"/>
      <c r="L95" s="124"/>
      <c r="M95" s="124"/>
      <c r="N95" s="124"/>
      <c r="O95" s="124"/>
      <c r="P95" s="124"/>
      <c r="Q95" s="124"/>
      <c r="R95" s="166">
        <v>57</v>
      </c>
      <c r="S95" s="124"/>
      <c r="T95" s="124"/>
    </row>
    <row r="96" spans="1:20" s="5" customFormat="1" ht="30.75" customHeight="1">
      <c r="A96" s="181" t="str">
        <f t="shared" si="2"/>
        <v>vocab:concept_86</v>
      </c>
      <c r="B96" s="181" t="str">
        <f t="shared" si="3"/>
        <v>vocab:concept_86#about</v>
      </c>
      <c r="C96" s="181" t="str">
        <f>IF(OR(NOT(ISBLANK(L96)), NOT(ISBLANK(M96))),CONCATENATE(A96,"_naissance"),"")</f>
        <v/>
      </c>
      <c r="D96" s="181" t="str">
        <f>IF(OR(NOT(ISBLANK(N96)), NOT(ISBLANK(O96))),CONCATENATE(A96,"_deces"),"")</f>
        <v/>
      </c>
      <c r="E96" s="5" t="s">
        <v>407</v>
      </c>
      <c r="F96" s="5" t="s">
        <v>427</v>
      </c>
      <c r="G96" s="5" t="s">
        <v>407</v>
      </c>
      <c r="I96" s="5" t="s">
        <v>423</v>
      </c>
      <c r="K96" s="166" t="s">
        <v>408</v>
      </c>
      <c r="L96" s="166"/>
      <c r="M96" s="166"/>
      <c r="N96" s="166"/>
      <c r="O96" s="166"/>
      <c r="P96" s="166" t="s">
        <v>409</v>
      </c>
      <c r="Q96" s="166" t="s">
        <v>195</v>
      </c>
      <c r="R96" s="180">
        <v>1478</v>
      </c>
    </row>
    <row r="97" spans="1:18" s="5" customFormat="1" ht="30.75" customHeight="1">
      <c r="A97" s="181" t="str">
        <f t="shared" si="2"/>
        <v>vocab:concept_87</v>
      </c>
      <c r="B97" s="181" t="str">
        <f t="shared" si="3"/>
        <v>vocab:concept_87#about</v>
      </c>
      <c r="C97" s="181" t="str">
        <f>IF(OR(NOT(ISBLANK(L97)), NOT(ISBLANK(M97))),CONCATENATE(A97,"_naissance"),"")</f>
        <v>vocab:concept_87_naissance</v>
      </c>
      <c r="D97" s="181" t="str">
        <f>IF(OR(NOT(ISBLANK(N97)), NOT(ISBLANK(O97))),CONCATENATE(A97,"_deces"),"")</f>
        <v>vocab:concept_87_deces</v>
      </c>
      <c r="E97" s="5" t="s">
        <v>543</v>
      </c>
      <c r="F97" s="5" t="s">
        <v>427</v>
      </c>
      <c r="G97" s="5" t="s">
        <v>77</v>
      </c>
      <c r="H97" s="5" t="s">
        <v>448</v>
      </c>
      <c r="I97" s="6" t="s">
        <v>280</v>
      </c>
      <c r="K97" s="125" t="s">
        <v>170</v>
      </c>
      <c r="L97" s="125">
        <v>1732</v>
      </c>
      <c r="M97" s="125" t="s">
        <v>172</v>
      </c>
      <c r="N97" s="125">
        <v>1789</v>
      </c>
      <c r="O97" s="125" t="s">
        <v>171</v>
      </c>
      <c r="P97" s="125" t="s">
        <v>173</v>
      </c>
      <c r="Q97" s="125" t="s">
        <v>159</v>
      </c>
      <c r="R97" s="180">
        <v>73</v>
      </c>
    </row>
    <row r="98" spans="1:18" s="5" customFormat="1" ht="30.75" customHeight="1">
      <c r="A98" s="181" t="str">
        <f t="shared" si="2"/>
        <v>vocab:concept_88</v>
      </c>
      <c r="B98" s="181" t="str">
        <f t="shared" si="3"/>
        <v>vocab:concept_88#about</v>
      </c>
      <c r="C98" s="181" t="str">
        <f>IF(OR(NOT(ISBLANK(L98)), NOT(ISBLANK(M98))),CONCATENATE(A98,"_naissance"),"")</f>
        <v>vocab:concept_88_naissance</v>
      </c>
      <c r="D98" s="181" t="str">
        <f>IF(OR(NOT(ISBLANK(N98)), NOT(ISBLANK(O98))),CONCATENATE(A98,"_deces"),"")</f>
        <v>vocab:concept_88_deces</v>
      </c>
      <c r="E98" s="157" t="s">
        <v>544</v>
      </c>
      <c r="F98" s="5" t="s">
        <v>427</v>
      </c>
      <c r="G98" s="157" t="s">
        <v>484</v>
      </c>
      <c r="I98" s="162" t="s">
        <v>485</v>
      </c>
      <c r="K98" s="126" t="s">
        <v>486</v>
      </c>
      <c r="L98" s="126">
        <v>1844</v>
      </c>
      <c r="M98" s="126" t="s">
        <v>487</v>
      </c>
      <c r="N98" s="126">
        <v>1929</v>
      </c>
      <c r="O98" s="126" t="s">
        <v>488</v>
      </c>
      <c r="P98" s="126" t="s">
        <v>22</v>
      </c>
      <c r="Q98" s="126" t="s">
        <v>159</v>
      </c>
      <c r="R98" s="180">
        <v>74</v>
      </c>
    </row>
    <row r="99" spans="1:18" s="5" customFormat="1" ht="30.75" customHeight="1">
      <c r="A99" s="181" t="str">
        <f t="shared" si="2"/>
        <v>vocab:concept_89</v>
      </c>
      <c r="B99" s="181" t="str">
        <f t="shared" si="3"/>
        <v>vocab:concept_89#about</v>
      </c>
      <c r="C99" s="181" t="str">
        <f>IF(OR(NOT(ISBLANK(L99)), NOT(ISBLANK(M99))),CONCATENATE(A99,"_naissance"),"")</f>
        <v>vocab:concept_89_naissance</v>
      </c>
      <c r="D99" s="181" t="str">
        <f>IF(OR(NOT(ISBLANK(N99)), NOT(ISBLANK(O99))),CONCATENATE(A99,"_deces"),"")</f>
        <v>vocab:concept_89_deces</v>
      </c>
      <c r="E99" s="5" t="s">
        <v>545</v>
      </c>
      <c r="F99" s="5" t="s">
        <v>427</v>
      </c>
      <c r="G99" s="5" t="s">
        <v>449</v>
      </c>
      <c r="H99" s="5" t="s">
        <v>450</v>
      </c>
      <c r="I99" s="6" t="s">
        <v>281</v>
      </c>
      <c r="J99" s="6"/>
      <c r="K99" s="157" t="s">
        <v>90</v>
      </c>
      <c r="L99" s="157" t="s">
        <v>184</v>
      </c>
      <c r="M99" s="157" t="s">
        <v>183</v>
      </c>
      <c r="N99" s="157">
        <v>1612</v>
      </c>
      <c r="O99" s="157" t="s">
        <v>183</v>
      </c>
      <c r="P99" s="157" t="s">
        <v>182</v>
      </c>
      <c r="Q99" s="157" t="s">
        <v>193</v>
      </c>
      <c r="R99" s="180">
        <v>532</v>
      </c>
    </row>
    <row r="100" spans="1:18" s="5" customFormat="1" ht="30.75" customHeight="1">
      <c r="A100" s="181" t="str">
        <f t="shared" si="2"/>
        <v>vocab:concept_90</v>
      </c>
      <c r="B100" s="181" t="str">
        <f t="shared" si="3"/>
        <v>vocab:concept_90#about</v>
      </c>
      <c r="C100" s="181" t="str">
        <f>IF(OR(NOT(ISBLANK(L100)), NOT(ISBLANK(M100))),CONCATENATE(A100,"_naissance"),"")</f>
        <v/>
      </c>
      <c r="D100" s="181" t="str">
        <f>IF(OR(NOT(ISBLANK(N100)), NOT(ISBLANK(O100))),CONCATENATE(A100,"_deces"),"")</f>
        <v/>
      </c>
      <c r="E100" s="5" t="s">
        <v>78</v>
      </c>
      <c r="F100" s="5" t="s">
        <v>594</v>
      </c>
      <c r="R100" s="180">
        <v>807</v>
      </c>
    </row>
    <row r="101" spans="1:18" s="5" customFormat="1" ht="30.75" customHeight="1">
      <c r="A101" s="181" t="str">
        <f t="shared" si="2"/>
        <v>vocab:concept_91</v>
      </c>
      <c r="B101" s="181" t="str">
        <f t="shared" si="3"/>
        <v>vocab:concept_91#about</v>
      </c>
      <c r="C101" s="181" t="str">
        <f>IF(OR(NOT(ISBLANK(L101)), NOT(ISBLANK(M101))),CONCATENATE(A101,"_naissance"),"")</f>
        <v>vocab:concept_91_naissance</v>
      </c>
      <c r="D101" s="181" t="str">
        <f>IF(OR(NOT(ISBLANK(N101)), NOT(ISBLANK(O101))),CONCATENATE(A101,"_deces"),"")</f>
        <v>vocab:concept_91_deces</v>
      </c>
      <c r="E101" s="5" t="s">
        <v>415</v>
      </c>
      <c r="F101" s="5" t="s">
        <v>454</v>
      </c>
      <c r="G101" s="5" t="s">
        <v>415</v>
      </c>
      <c r="H101" s="5" t="s">
        <v>91</v>
      </c>
      <c r="J101" s="6" t="s">
        <v>282</v>
      </c>
      <c r="K101" s="157" t="s">
        <v>489</v>
      </c>
      <c r="L101" s="157">
        <v>1760</v>
      </c>
      <c r="M101" s="157" t="s">
        <v>185</v>
      </c>
      <c r="N101" s="157">
        <v>1850</v>
      </c>
      <c r="O101" s="157" t="s">
        <v>185</v>
      </c>
      <c r="P101" s="157" t="s">
        <v>22</v>
      </c>
      <c r="Q101" s="157" t="s">
        <v>186</v>
      </c>
      <c r="R101" s="180">
        <v>558</v>
      </c>
    </row>
    <row r="102" spans="1:18" s="5" customFormat="1" ht="30.75" customHeight="1">
      <c r="A102" s="181" t="str">
        <f t="shared" si="2"/>
        <v>vocab:concept_92</v>
      </c>
      <c r="B102" s="181" t="str">
        <f t="shared" si="3"/>
        <v>vocab:concept_92#about</v>
      </c>
      <c r="C102" s="181" t="str">
        <f>IF(OR(NOT(ISBLANK(L102)), NOT(ISBLANK(M102))),CONCATENATE(A102,"_naissance"),"")</f>
        <v/>
      </c>
      <c r="D102" s="181" t="str">
        <f>IF(OR(NOT(ISBLANK(N102)), NOT(ISBLANK(O102))),CONCATENATE(A102,"_deces"),"")</f>
        <v/>
      </c>
      <c r="E102" s="5" t="s">
        <v>79</v>
      </c>
      <c r="F102" s="5" t="s">
        <v>594</v>
      </c>
      <c r="K102" s="158"/>
      <c r="L102" s="158"/>
      <c r="M102" s="158"/>
      <c r="N102" s="158"/>
      <c r="O102" s="158"/>
      <c r="P102" s="158"/>
      <c r="Q102" s="158"/>
      <c r="R102" s="180">
        <v>1428</v>
      </c>
    </row>
    <row r="103" spans="1:18" s="5" customFormat="1" ht="30.75" customHeight="1">
      <c r="A103" s="181" t="str">
        <f t="shared" si="2"/>
        <v>vocab:concept_93</v>
      </c>
      <c r="B103" s="181" t="str">
        <f t="shared" si="3"/>
        <v>vocab:concept_93#about</v>
      </c>
      <c r="C103" s="181" t="str">
        <f>IF(OR(NOT(ISBLANK(L103)), NOT(ISBLANK(M103))),CONCATENATE(A103,"_naissance"),"")</f>
        <v>vocab:concept_93_naissance</v>
      </c>
      <c r="D103" s="181" t="str">
        <f>IF(OR(NOT(ISBLANK(N103)), NOT(ISBLANK(O103))),CONCATENATE(A103,"_deces"),"")</f>
        <v>vocab:concept_93_deces</v>
      </c>
      <c r="E103" s="5" t="s">
        <v>546</v>
      </c>
      <c r="F103" s="5" t="s">
        <v>427</v>
      </c>
      <c r="G103" s="5" t="s">
        <v>80</v>
      </c>
      <c r="H103" s="8"/>
      <c r="I103" s="6" t="s">
        <v>283</v>
      </c>
      <c r="J103" s="6"/>
      <c r="K103" s="127" t="s">
        <v>92</v>
      </c>
      <c r="L103" s="127">
        <v>1777</v>
      </c>
      <c r="M103" s="127" t="s">
        <v>188</v>
      </c>
      <c r="N103" s="127">
        <v>1850</v>
      </c>
      <c r="O103" s="127" t="s">
        <v>189</v>
      </c>
      <c r="P103" s="127" t="s">
        <v>187</v>
      </c>
      <c r="Q103" s="127" t="s">
        <v>193</v>
      </c>
      <c r="R103" s="180">
        <v>421</v>
      </c>
    </row>
    <row r="104" spans="1:18" s="5" customFormat="1" ht="30.75" customHeight="1">
      <c r="A104" s="181" t="str">
        <f t="shared" si="2"/>
        <v>vocab:concept_94</v>
      </c>
      <c r="B104" s="181" t="str">
        <f t="shared" si="3"/>
        <v>vocab:concept_94#about</v>
      </c>
      <c r="C104" s="181" t="str">
        <f>IF(OR(NOT(ISBLANK(L104)), NOT(ISBLANK(M104))),CONCATENATE(A104,"_naissance"),"")</f>
        <v>vocab:concept_94_naissance</v>
      </c>
      <c r="D104" s="181" t="str">
        <f>IF(OR(NOT(ISBLANK(N104)), NOT(ISBLANK(O104))),CONCATENATE(A104,"_deces"),"")</f>
        <v>vocab:concept_94_deces</v>
      </c>
      <c r="E104" s="5" t="s">
        <v>547</v>
      </c>
      <c r="F104" s="5" t="s">
        <v>427</v>
      </c>
      <c r="G104" s="5" t="s">
        <v>81</v>
      </c>
      <c r="H104" s="5" t="s">
        <v>421</v>
      </c>
      <c r="I104" s="6" t="s">
        <v>284</v>
      </c>
      <c r="K104" s="127" t="s">
        <v>190</v>
      </c>
      <c r="L104" s="127">
        <v>1472</v>
      </c>
      <c r="M104" s="157" t="s">
        <v>189</v>
      </c>
      <c r="N104" s="127">
        <v>1517</v>
      </c>
      <c r="O104" s="157" t="s">
        <v>189</v>
      </c>
      <c r="P104" s="127" t="s">
        <v>191</v>
      </c>
      <c r="Q104" s="127" t="s">
        <v>193</v>
      </c>
      <c r="R104" s="180" t="s">
        <v>608</v>
      </c>
    </row>
    <row r="105" spans="1:18" s="5" customFormat="1" ht="30.75" customHeight="1">
      <c r="A105" s="181" t="str">
        <f t="shared" si="2"/>
        <v>vocab:concept_95</v>
      </c>
      <c r="B105" s="181" t="str">
        <f t="shared" si="3"/>
        <v>vocab:concept_95#about</v>
      </c>
      <c r="C105" s="181" t="str">
        <f>IF(OR(NOT(ISBLANK(L105)), NOT(ISBLANK(M105))),CONCATENATE(A105,"_naissance"),"")</f>
        <v>vocab:concept_95_naissance</v>
      </c>
      <c r="D105" s="181" t="str">
        <f>IF(OR(NOT(ISBLANK(N105)), NOT(ISBLANK(O105))),CONCATENATE(A105,"_deces"),"")</f>
        <v>vocab:concept_95_deces</v>
      </c>
      <c r="E105" s="5" t="s">
        <v>548</v>
      </c>
      <c r="F105" s="5" t="s">
        <v>427</v>
      </c>
      <c r="G105" s="5" t="s">
        <v>451</v>
      </c>
      <c r="H105" s="5" t="s">
        <v>452</v>
      </c>
      <c r="I105" s="6" t="s">
        <v>285</v>
      </c>
      <c r="K105" s="128" t="s">
        <v>93</v>
      </c>
      <c r="L105" s="157">
        <v>1549</v>
      </c>
      <c r="M105" s="156"/>
      <c r="N105" s="128">
        <v>1592</v>
      </c>
      <c r="O105" s="156"/>
      <c r="P105" s="128" t="s">
        <v>22</v>
      </c>
      <c r="Q105" s="128" t="s">
        <v>193</v>
      </c>
      <c r="R105" s="180">
        <v>75</v>
      </c>
    </row>
    <row r="106" spans="1:18" s="5" customFormat="1" ht="30.75" customHeight="1">
      <c r="A106" s="181" t="str">
        <f t="shared" si="2"/>
        <v>vocab:concept_96</v>
      </c>
      <c r="B106" s="181" t="str">
        <f t="shared" si="3"/>
        <v>vocab:concept_96#about</v>
      </c>
      <c r="C106" s="181" t="str">
        <f>IF(OR(NOT(ISBLANK(L106)), NOT(ISBLANK(M106))),CONCATENATE(A106,"_naissance"),"")</f>
        <v>vocab:concept_96_naissance</v>
      </c>
      <c r="D106" s="181" t="str">
        <f>IF(OR(NOT(ISBLANK(N106)), NOT(ISBLANK(O106))),CONCATENATE(A106,"_deces"),"")</f>
        <v>vocab:concept_96_deces</v>
      </c>
      <c r="E106" s="5" t="s">
        <v>549</v>
      </c>
      <c r="F106" s="5" t="s">
        <v>427</v>
      </c>
      <c r="G106" s="5" t="s">
        <v>82</v>
      </c>
      <c r="H106" s="5" t="s">
        <v>453</v>
      </c>
      <c r="I106" s="6" t="s">
        <v>286</v>
      </c>
      <c r="K106" s="157" t="s">
        <v>94</v>
      </c>
      <c r="L106" s="156"/>
      <c r="M106" s="157" t="s">
        <v>192</v>
      </c>
      <c r="N106" s="157">
        <v>1592</v>
      </c>
      <c r="O106" s="157" t="s">
        <v>192</v>
      </c>
      <c r="P106" s="157" t="s">
        <v>22</v>
      </c>
      <c r="Q106" s="157" t="s">
        <v>193</v>
      </c>
      <c r="R106" s="180">
        <v>514</v>
      </c>
    </row>
    <row r="107" spans="1:18" s="5" customFormat="1" ht="30.75" customHeight="1">
      <c r="A107" s="181" t="str">
        <f t="shared" si="2"/>
        <v>vocab:concept_97</v>
      </c>
      <c r="B107" s="181" t="str">
        <f t="shared" si="3"/>
        <v>vocab:concept_97#about</v>
      </c>
      <c r="C107" s="181" t="str">
        <f>IF(OR(NOT(ISBLANK(L107)), NOT(ISBLANK(M107))),CONCATENATE(A107,"_naissance"),"")</f>
        <v/>
      </c>
      <c r="D107" s="181" t="str">
        <f>IF(OR(NOT(ISBLANK(N107)), NOT(ISBLANK(O107))),CONCATENATE(A107,"_deces"),"")</f>
        <v/>
      </c>
      <c r="E107" s="5" t="s">
        <v>83</v>
      </c>
      <c r="F107" s="5" t="s">
        <v>594</v>
      </c>
      <c r="K107" s="129" t="s">
        <v>95</v>
      </c>
      <c r="R107" s="180">
        <v>1901</v>
      </c>
    </row>
    <row r="108" spans="1:18" s="181" customFormat="1" ht="30.75" customHeight="1">
      <c r="A108" s="181" t="str">
        <f t="shared" si="2"/>
        <v>vocab:concept_98</v>
      </c>
      <c r="B108" s="181" t="str">
        <f t="shared" si="3"/>
        <v>vocab:concept_98#about</v>
      </c>
      <c r="C108" s="181" t="str">
        <f>IF(OR(NOT(ISBLANK(L108)), NOT(ISBLANK(M108))),CONCATENATE(A108,"_naissance"),"")</f>
        <v>vocab:concept_98_naissance</v>
      </c>
      <c r="D108" s="181" t="str">
        <f>IF(OR(NOT(ISBLANK(N108)), NOT(ISBLANK(O108))),CONCATENATE(A108,"_deces"),"")</f>
        <v/>
      </c>
      <c r="E108" s="181" t="s">
        <v>603</v>
      </c>
      <c r="F108" s="181" t="s">
        <v>594</v>
      </c>
      <c r="I108" s="6" t="s">
        <v>604</v>
      </c>
      <c r="K108" s="158" t="s">
        <v>204</v>
      </c>
      <c r="L108" s="181" t="s">
        <v>605</v>
      </c>
      <c r="R108" s="180">
        <v>962</v>
      </c>
    </row>
    <row r="109" spans="1:18" s="5" customFormat="1" ht="30.75" customHeight="1">
      <c r="A109" s="181" t="str">
        <f t="shared" si="2"/>
        <v>vocab:concept_99</v>
      </c>
      <c r="B109" s="181" t="str">
        <f t="shared" si="3"/>
        <v>vocab:concept_99#about</v>
      </c>
      <c r="C109" s="181" t="str">
        <f>IF(OR(NOT(ISBLANK(L109)), NOT(ISBLANK(M109))),CONCATENATE(A109,"_naissance"),"")</f>
        <v/>
      </c>
      <c r="D109" s="181" t="str">
        <f>IF(OR(NOT(ISBLANK(N109)), NOT(ISBLANK(O109))),CONCATENATE(A109,"_deces"),"")</f>
        <v/>
      </c>
      <c r="E109" s="5" t="s">
        <v>84</v>
      </c>
      <c r="F109" s="5" t="s">
        <v>594</v>
      </c>
      <c r="R109" s="180">
        <v>1324</v>
      </c>
    </row>
    <row r="110" spans="1:18" s="5" customFormat="1" ht="30.75" customHeight="1">
      <c r="A110" s="181" t="str">
        <f t="shared" si="2"/>
        <v>vocab:concept_100</v>
      </c>
      <c r="B110" s="181" t="str">
        <f t="shared" si="3"/>
        <v>vocab:concept_100#about</v>
      </c>
      <c r="C110" s="181" t="str">
        <f>IF(OR(NOT(ISBLANK(L110)), NOT(ISBLANK(M110))),CONCATENATE(A110,"_naissance"),"")</f>
        <v/>
      </c>
      <c r="D110" s="181" t="str">
        <f>IF(OR(NOT(ISBLANK(N110)), NOT(ISBLANK(O110))),CONCATENATE(A110,"_deces"),"")</f>
        <v/>
      </c>
      <c r="E110" s="5" t="s">
        <v>85</v>
      </c>
      <c r="F110" s="5" t="s">
        <v>594</v>
      </c>
      <c r="R110" s="180">
        <v>390</v>
      </c>
    </row>
    <row r="111" spans="1:18" s="5" customFormat="1" ht="37.5" customHeight="1">
      <c r="A111" s="181" t="str">
        <f t="shared" ref="A111:A127" si="4">CONCATENATE("vocab:","concept_", ROW(A111)-10)</f>
        <v>vocab:concept_101</v>
      </c>
      <c r="B111" s="181" t="str">
        <f t="shared" ref="B111:B127" si="5">CONCATENATE(A111,"#about")</f>
        <v>vocab:concept_101#about</v>
      </c>
      <c r="C111" s="181" t="str">
        <f>IF(OR(NOT(ISBLANK(L111)), NOT(ISBLANK(M111))),CONCATENATE(A111,"_naissance"),"")</f>
        <v>vocab:concept_101_naissance</v>
      </c>
      <c r="D111" s="181" t="str">
        <f>IF(OR(NOT(ISBLANK(N111)), NOT(ISBLANK(O111))),CONCATENATE(A111,"_deces"),"")</f>
        <v>vocab:concept_101_deces</v>
      </c>
      <c r="E111" s="5" t="s">
        <v>551</v>
      </c>
      <c r="F111" s="5" t="s">
        <v>427</v>
      </c>
      <c r="I111" s="5" t="s">
        <v>300</v>
      </c>
      <c r="K111" s="157" t="s">
        <v>299</v>
      </c>
      <c r="L111" s="157">
        <v>1862</v>
      </c>
      <c r="M111" s="156"/>
      <c r="N111" s="157">
        <v>1940</v>
      </c>
      <c r="O111" s="156"/>
      <c r="P111" s="157" t="s">
        <v>301</v>
      </c>
      <c r="Q111" s="157" t="s">
        <v>156</v>
      </c>
      <c r="R111" s="180">
        <v>2275</v>
      </c>
    </row>
    <row r="112" spans="1:18" s="5" customFormat="1" ht="37.5" customHeight="1">
      <c r="A112" s="181" t="str">
        <f t="shared" si="4"/>
        <v>vocab:concept_102</v>
      </c>
      <c r="B112" s="181" t="str">
        <f t="shared" si="5"/>
        <v>vocab:concept_102#about</v>
      </c>
      <c r="C112" s="181" t="str">
        <f>IF(OR(NOT(ISBLANK(L112)), NOT(ISBLANK(M112))),CONCATENATE(A112,"_naissance"),"")</f>
        <v/>
      </c>
      <c r="D112" s="181" t="str">
        <f>IF(OR(NOT(ISBLANK(N112)), NOT(ISBLANK(O112))),CONCATENATE(A112,"_deces"),"")</f>
        <v/>
      </c>
      <c r="E112" s="5" t="s">
        <v>419</v>
      </c>
      <c r="F112" s="5" t="s">
        <v>595</v>
      </c>
      <c r="K112" s="134" t="s">
        <v>97</v>
      </c>
      <c r="L112" s="156"/>
      <c r="M112" s="133"/>
      <c r="N112" s="156"/>
      <c r="O112" s="133"/>
      <c r="P112" s="156"/>
      <c r="Q112" s="156"/>
      <c r="R112" s="180">
        <v>1113</v>
      </c>
    </row>
    <row r="113" spans="1:18" s="5" customFormat="1" ht="37.5" customHeight="1">
      <c r="A113" s="181" t="str">
        <f t="shared" si="4"/>
        <v>vocab:concept_103</v>
      </c>
      <c r="B113" s="181" t="str">
        <f t="shared" si="5"/>
        <v>vocab:concept_103#about</v>
      </c>
      <c r="C113" s="181" t="str">
        <f>IF(OR(NOT(ISBLANK(L113)), NOT(ISBLANK(M113))),CONCATENATE(A113,"_naissance"),"")</f>
        <v>vocab:concept_103_naissance</v>
      </c>
      <c r="D113" s="181" t="str">
        <f>IF(OR(NOT(ISBLANK(N113)), NOT(ISBLANK(O113))),CONCATENATE(A113,"_deces"),"")</f>
        <v>vocab:concept_103_deces</v>
      </c>
      <c r="E113" s="5" t="s">
        <v>552</v>
      </c>
      <c r="F113" s="5" t="s">
        <v>427</v>
      </c>
      <c r="H113" s="5" t="s">
        <v>330</v>
      </c>
      <c r="I113" s="5" t="s">
        <v>328</v>
      </c>
      <c r="K113" s="159" t="s">
        <v>329</v>
      </c>
      <c r="L113" s="159">
        <v>1596</v>
      </c>
      <c r="M113" s="159" t="s">
        <v>150</v>
      </c>
      <c r="N113" s="159">
        <v>1657</v>
      </c>
      <c r="O113" s="165"/>
      <c r="P113" s="159" t="s">
        <v>207</v>
      </c>
      <c r="Q113" s="159" t="s">
        <v>156</v>
      </c>
      <c r="R113" s="180">
        <v>540</v>
      </c>
    </row>
    <row r="114" spans="1:18" s="5" customFormat="1" ht="37.5" customHeight="1">
      <c r="A114" s="181" t="str">
        <f t="shared" si="4"/>
        <v>vocab:concept_104</v>
      </c>
      <c r="B114" s="181" t="str">
        <f t="shared" si="5"/>
        <v>vocab:concept_104#about</v>
      </c>
      <c r="C114" s="181" t="str">
        <f>IF(OR(NOT(ISBLANK(L114)), NOT(ISBLANK(M114))),CONCATENATE(A114,"_naissance"),"")</f>
        <v>vocab:concept_104_naissance</v>
      </c>
      <c r="D114" s="181" t="str">
        <f>IF(OR(NOT(ISBLANK(N114)), NOT(ISBLANK(O114))),CONCATENATE(A114,"_deces"),"")</f>
        <v>vocab:concept_104_deces</v>
      </c>
      <c r="E114" s="5" t="s">
        <v>553</v>
      </c>
      <c r="F114" s="5" t="s">
        <v>427</v>
      </c>
      <c r="G114" s="5" t="s">
        <v>455</v>
      </c>
      <c r="H114" s="5" t="s">
        <v>456</v>
      </c>
      <c r="I114" s="5" t="s">
        <v>332</v>
      </c>
      <c r="K114" s="159" t="s">
        <v>333</v>
      </c>
      <c r="L114" s="159">
        <v>1788</v>
      </c>
      <c r="M114" s="159" t="s">
        <v>331</v>
      </c>
      <c r="N114" s="159">
        <v>1856</v>
      </c>
      <c r="O114" s="159" t="s">
        <v>114</v>
      </c>
      <c r="P114" s="159" t="s">
        <v>22</v>
      </c>
      <c r="Q114" s="159" t="s">
        <v>203</v>
      </c>
      <c r="R114" s="180">
        <v>2529</v>
      </c>
    </row>
    <row r="115" spans="1:18" s="5" customFormat="1" ht="37.5" customHeight="1">
      <c r="A115" s="181" t="str">
        <f t="shared" si="4"/>
        <v>vocab:concept_105</v>
      </c>
      <c r="B115" s="181" t="str">
        <f t="shared" si="5"/>
        <v>vocab:concept_105#about</v>
      </c>
      <c r="C115" s="181" t="str">
        <f>IF(OR(NOT(ISBLANK(L115)), NOT(ISBLANK(M115))),CONCATENATE(A115,"_naissance"),"")</f>
        <v/>
      </c>
      <c r="D115" s="181" t="str">
        <f>IF(OR(NOT(ISBLANK(N115)), NOT(ISBLANK(O115))),CONCATENATE(A115,"_deces"),"")</f>
        <v/>
      </c>
      <c r="E115" s="5" t="s">
        <v>420</v>
      </c>
      <c r="F115" s="5" t="s">
        <v>595</v>
      </c>
      <c r="K115" s="135" t="s">
        <v>148</v>
      </c>
      <c r="L115" s="135"/>
      <c r="M115" s="135"/>
      <c r="N115" s="135"/>
      <c r="O115" s="159"/>
      <c r="P115" s="135"/>
      <c r="Q115" s="135"/>
      <c r="R115" s="180">
        <v>2947</v>
      </c>
    </row>
    <row r="116" spans="1:18" s="5" customFormat="1" ht="37.5" customHeight="1">
      <c r="A116" s="181" t="str">
        <f t="shared" si="4"/>
        <v>vocab:concept_106</v>
      </c>
      <c r="B116" s="181" t="str">
        <f t="shared" si="5"/>
        <v>vocab:concept_106#about</v>
      </c>
      <c r="C116" s="181" t="str">
        <f>IF(OR(NOT(ISBLANK(L116)), NOT(ISBLANK(M116))),CONCATENATE(A116,"_naissance"),"")</f>
        <v/>
      </c>
      <c r="D116" s="181" t="str">
        <f>IF(OR(NOT(ISBLANK(N116)), NOT(ISBLANK(O116))),CONCATENATE(A116,"_deces"),"")</f>
        <v/>
      </c>
      <c r="E116" s="5" t="s">
        <v>404</v>
      </c>
      <c r="F116" s="5" t="s">
        <v>595</v>
      </c>
      <c r="R116" s="180">
        <v>2038</v>
      </c>
    </row>
    <row r="117" spans="1:18" s="5" customFormat="1" ht="37.5" customHeight="1">
      <c r="A117" s="181" t="str">
        <f t="shared" si="4"/>
        <v>vocab:concept_107</v>
      </c>
      <c r="B117" s="181" t="str">
        <f t="shared" si="5"/>
        <v>vocab:concept_107#about</v>
      </c>
      <c r="C117" s="181" t="str">
        <f>IF(OR(NOT(ISBLANK(L117)), NOT(ISBLANK(M117))),CONCATENATE(A117,"_naissance"),"")</f>
        <v>vocab:concept_107_naissance</v>
      </c>
      <c r="D117" s="181" t="str">
        <f>IF(OR(NOT(ISBLANK(N117)), NOT(ISBLANK(O117))),CONCATENATE(A117,"_deces"),"")</f>
        <v>vocab:concept_107_deces</v>
      </c>
      <c r="E117" s="5" t="s">
        <v>554</v>
      </c>
      <c r="F117" s="5" t="s">
        <v>427</v>
      </c>
      <c r="G117" s="5" t="s">
        <v>302</v>
      </c>
      <c r="I117" s="5" t="s">
        <v>336</v>
      </c>
      <c r="K117" s="166" t="s">
        <v>335</v>
      </c>
      <c r="L117" s="166">
        <v>1680</v>
      </c>
      <c r="M117" s="166" t="s">
        <v>334</v>
      </c>
      <c r="N117" s="166">
        <v>1740</v>
      </c>
      <c r="O117" s="166" t="s">
        <v>114</v>
      </c>
      <c r="P117" s="166" t="s">
        <v>22</v>
      </c>
      <c r="Q117" s="166" t="s">
        <v>156</v>
      </c>
      <c r="R117" s="180">
        <v>258</v>
      </c>
    </row>
    <row r="118" spans="1:18" s="5" customFormat="1" ht="37.5" customHeight="1">
      <c r="A118" s="181" t="str">
        <f t="shared" si="4"/>
        <v>vocab:concept_108</v>
      </c>
      <c r="B118" s="181" t="str">
        <f t="shared" si="5"/>
        <v>vocab:concept_108#about</v>
      </c>
      <c r="C118" s="181" t="str">
        <f>IF(OR(NOT(ISBLANK(L118)), NOT(ISBLANK(M118))),CONCATENATE(A118,"_naissance"),"")</f>
        <v/>
      </c>
      <c r="D118" s="181" t="str">
        <f>IF(OR(NOT(ISBLANK(N118)), NOT(ISBLANK(O118))),CONCATENATE(A118,"_deces"),"")</f>
        <v/>
      </c>
      <c r="E118" s="5" t="s">
        <v>303</v>
      </c>
      <c r="F118" s="5" t="s">
        <v>595</v>
      </c>
      <c r="K118" s="166" t="s">
        <v>97</v>
      </c>
      <c r="L118" s="79"/>
      <c r="M118" s="79"/>
      <c r="N118" s="79"/>
      <c r="O118" s="79"/>
      <c r="P118" s="79"/>
      <c r="Q118" s="79"/>
      <c r="R118" s="180">
        <v>1763</v>
      </c>
    </row>
    <row r="119" spans="1:18" s="5" customFormat="1" ht="37.5" customHeight="1">
      <c r="A119" s="181" t="str">
        <f t="shared" si="4"/>
        <v>vocab:concept_109</v>
      </c>
      <c r="B119" s="181" t="str">
        <f t="shared" si="5"/>
        <v>vocab:concept_109#about</v>
      </c>
      <c r="C119" s="181" t="str">
        <f>IF(OR(NOT(ISBLANK(L119)), NOT(ISBLANK(M119))),CONCATENATE(A119,"_naissance"),"")</f>
        <v/>
      </c>
      <c r="D119" s="181" t="str">
        <f>IF(OR(NOT(ISBLANK(N119)), NOT(ISBLANK(O119))),CONCATENATE(A119,"_deces"),"")</f>
        <v/>
      </c>
      <c r="E119" s="5" t="s">
        <v>304</v>
      </c>
      <c r="F119" s="5" t="s">
        <v>595</v>
      </c>
      <c r="K119" s="136" t="s">
        <v>96</v>
      </c>
      <c r="L119" s="79"/>
      <c r="M119" s="79"/>
      <c r="N119" s="79"/>
      <c r="O119" s="79"/>
      <c r="P119" s="79"/>
      <c r="Q119" s="79"/>
      <c r="R119" s="180">
        <v>1062</v>
      </c>
    </row>
    <row r="120" spans="1:18" s="5" customFormat="1" ht="37.5" customHeight="1">
      <c r="A120" s="181" t="str">
        <f t="shared" si="4"/>
        <v>vocab:concept_110</v>
      </c>
      <c r="B120" s="181" t="str">
        <f t="shared" si="5"/>
        <v>vocab:concept_110#about</v>
      </c>
      <c r="C120" s="181" t="str">
        <f>IF(OR(NOT(ISBLANK(L120)), NOT(ISBLANK(M120))),CONCATENATE(A120,"_naissance"),"")</f>
        <v/>
      </c>
      <c r="D120" s="181" t="str">
        <f>IF(OR(NOT(ISBLANK(N120)), NOT(ISBLANK(O120))),CONCATENATE(A120,"_deces"),"")</f>
        <v/>
      </c>
      <c r="E120" s="5" t="s">
        <v>305</v>
      </c>
      <c r="F120" s="5" t="s">
        <v>454</v>
      </c>
      <c r="J120" s="9" t="s">
        <v>337</v>
      </c>
      <c r="K120" s="136" t="s">
        <v>111</v>
      </c>
      <c r="L120" s="79"/>
      <c r="M120" s="79"/>
      <c r="N120" s="79"/>
      <c r="O120" s="79"/>
      <c r="P120" s="166" t="s">
        <v>197</v>
      </c>
      <c r="Q120" s="166" t="s">
        <v>203</v>
      </c>
      <c r="R120" s="180">
        <v>1738</v>
      </c>
    </row>
    <row r="121" spans="1:18" s="5" customFormat="1" ht="37.5" customHeight="1">
      <c r="A121" s="181" t="str">
        <f t="shared" si="4"/>
        <v>vocab:concept_111</v>
      </c>
      <c r="B121" s="181" t="str">
        <f t="shared" si="5"/>
        <v>vocab:concept_111#about</v>
      </c>
      <c r="C121" s="181" t="str">
        <f>IF(OR(NOT(ISBLANK(L121)), NOT(ISBLANK(M121))),CONCATENATE(A121,"_naissance"),"")</f>
        <v>vocab:concept_111_naissance</v>
      </c>
      <c r="D121" s="181" t="str">
        <f>IF(OR(NOT(ISBLANK(N121)), NOT(ISBLANK(O121))),CONCATENATE(A121,"_deces"),"")</f>
        <v>vocab:concept_111_deces</v>
      </c>
      <c r="E121" s="5" t="s">
        <v>555</v>
      </c>
      <c r="F121" s="5" t="s">
        <v>427</v>
      </c>
      <c r="G121" s="5" t="s">
        <v>306</v>
      </c>
      <c r="I121" s="5" t="s">
        <v>338</v>
      </c>
      <c r="K121" s="136" t="s">
        <v>107</v>
      </c>
      <c r="L121" s="166">
        <v>1751</v>
      </c>
      <c r="M121" s="166"/>
      <c r="N121" s="166">
        <v>1816</v>
      </c>
      <c r="O121" s="166"/>
      <c r="P121" s="166" t="s">
        <v>289</v>
      </c>
      <c r="Q121" s="166" t="s">
        <v>203</v>
      </c>
      <c r="R121" s="180">
        <v>2582</v>
      </c>
    </row>
    <row r="122" spans="1:18" s="5" customFormat="1" ht="37.5" customHeight="1">
      <c r="A122" s="181" t="str">
        <f t="shared" si="4"/>
        <v>vocab:concept_112</v>
      </c>
      <c r="B122" s="181" t="str">
        <f t="shared" si="5"/>
        <v>vocab:concept_112#about</v>
      </c>
      <c r="C122" s="181" t="str">
        <f>IF(OR(NOT(ISBLANK(L122)), NOT(ISBLANK(M122))),CONCATENATE(A122,"_naissance"),"")</f>
        <v/>
      </c>
      <c r="D122" s="181" t="str">
        <f>IF(OR(NOT(ISBLANK(N122)), NOT(ISBLANK(O122))),CONCATENATE(A122,"_deces"),"")</f>
        <v/>
      </c>
      <c r="E122" s="5" t="s">
        <v>307</v>
      </c>
      <c r="F122" s="5" t="s">
        <v>595</v>
      </c>
      <c r="K122" s="136" t="s">
        <v>88</v>
      </c>
      <c r="L122" s="166"/>
      <c r="M122" s="166"/>
      <c r="N122" s="166"/>
      <c r="O122" s="166"/>
      <c r="P122" s="136"/>
      <c r="Q122" s="136"/>
      <c r="R122" s="180">
        <v>1571</v>
      </c>
    </row>
    <row r="123" spans="1:18" s="5" customFormat="1" ht="37.5" customHeight="1">
      <c r="A123" s="181" t="str">
        <f t="shared" si="4"/>
        <v>vocab:concept_113</v>
      </c>
      <c r="B123" s="181" t="str">
        <f t="shared" si="5"/>
        <v>vocab:concept_113#about</v>
      </c>
      <c r="C123" s="181" t="str">
        <f>IF(OR(NOT(ISBLANK(L123)), NOT(ISBLANK(M123))),CONCATENATE(A123,"_naissance"),"")</f>
        <v/>
      </c>
      <c r="D123" s="181" t="str">
        <f>IF(OR(NOT(ISBLANK(N123)), NOT(ISBLANK(O123))),CONCATENATE(A123,"_deces"),"")</f>
        <v/>
      </c>
      <c r="E123" s="5" t="s">
        <v>308</v>
      </c>
      <c r="F123" s="5" t="s">
        <v>595</v>
      </c>
      <c r="J123" s="9" t="s">
        <v>339</v>
      </c>
      <c r="K123" s="136"/>
      <c r="L123" s="136"/>
      <c r="M123" s="136"/>
      <c r="N123" s="136"/>
      <c r="O123" s="136"/>
      <c r="P123" s="136"/>
      <c r="Q123" s="136"/>
      <c r="R123" s="180">
        <v>1770</v>
      </c>
    </row>
    <row r="124" spans="1:18" s="5" customFormat="1" ht="37.5" customHeight="1">
      <c r="A124" s="181" t="str">
        <f t="shared" si="4"/>
        <v>vocab:concept_114</v>
      </c>
      <c r="B124" s="181" t="str">
        <f t="shared" si="5"/>
        <v>vocab:concept_114#about</v>
      </c>
      <c r="C124" s="181" t="str">
        <f>IF(OR(NOT(ISBLANK(L124)), NOT(ISBLANK(M124))),CONCATENATE(A124,"_naissance"),"")</f>
        <v>vocab:concept_114_naissance</v>
      </c>
      <c r="D124" s="181" t="str">
        <f>IF(OR(NOT(ISBLANK(N124)), NOT(ISBLANK(O124))),CONCATENATE(A124,"_deces"),"")</f>
        <v/>
      </c>
      <c r="E124" s="5" t="s">
        <v>309</v>
      </c>
      <c r="F124" s="5" t="s">
        <v>454</v>
      </c>
      <c r="K124" s="136" t="s">
        <v>340</v>
      </c>
      <c r="L124" s="79" t="s">
        <v>491</v>
      </c>
      <c r="M124" s="79" t="s">
        <v>490</v>
      </c>
      <c r="N124" s="79"/>
      <c r="O124" s="79"/>
      <c r="P124" s="136" t="s">
        <v>22</v>
      </c>
      <c r="Q124" s="136" t="s">
        <v>156</v>
      </c>
      <c r="R124" s="180">
        <v>259</v>
      </c>
    </row>
    <row r="125" spans="1:18" s="5" customFormat="1" ht="37.5" customHeight="1">
      <c r="A125" s="181" t="str">
        <f t="shared" si="4"/>
        <v>vocab:concept_115</v>
      </c>
      <c r="B125" s="181" t="str">
        <f t="shared" si="5"/>
        <v>vocab:concept_115#about</v>
      </c>
      <c r="C125" s="181" t="str">
        <f>IF(OR(NOT(ISBLANK(L125)), NOT(ISBLANK(M125))),CONCATENATE(A125,"_naissance"),"")</f>
        <v>vocab:concept_115_naissance</v>
      </c>
      <c r="D125" s="181" t="str">
        <f>IF(OR(NOT(ISBLANK(N125)), NOT(ISBLANK(O125))),CONCATENATE(A125,"_deces"),"")</f>
        <v>vocab:concept_115_deces</v>
      </c>
      <c r="E125" s="5" t="s">
        <v>556</v>
      </c>
      <c r="F125" s="5" t="s">
        <v>427</v>
      </c>
      <c r="H125" s="5" t="s">
        <v>406</v>
      </c>
      <c r="I125" s="5" t="s">
        <v>343</v>
      </c>
      <c r="K125" s="157" t="s">
        <v>341</v>
      </c>
      <c r="L125" s="157">
        <v>1699</v>
      </c>
      <c r="M125" s="157" t="s">
        <v>342</v>
      </c>
      <c r="N125" s="157">
        <v>1749</v>
      </c>
      <c r="O125" s="157" t="s">
        <v>288</v>
      </c>
      <c r="P125" s="157" t="s">
        <v>206</v>
      </c>
      <c r="Q125" s="157" t="s">
        <v>156</v>
      </c>
      <c r="R125" s="180">
        <v>260</v>
      </c>
    </row>
    <row r="126" spans="1:18" s="5" customFormat="1" ht="37.5" customHeight="1">
      <c r="A126" s="181" t="str">
        <f t="shared" si="4"/>
        <v>vocab:concept_116</v>
      </c>
      <c r="B126" s="181" t="str">
        <f t="shared" si="5"/>
        <v>vocab:concept_116#about</v>
      </c>
      <c r="C126" s="181" t="str">
        <f>IF(OR(NOT(ISBLANK(L126)), NOT(ISBLANK(M126))),CONCATENATE(A126,"_naissance"),"")</f>
        <v>vocab:concept_116_naissance</v>
      </c>
      <c r="D126" s="181" t="str">
        <f>IF(OR(NOT(ISBLANK(N126)), NOT(ISBLANK(O126))),CONCATENATE(A126,"_deces"),"")</f>
        <v>vocab:concept_116_deces</v>
      </c>
      <c r="E126" s="5" t="s">
        <v>557</v>
      </c>
      <c r="F126" s="5" t="s">
        <v>427</v>
      </c>
      <c r="H126" s="5" t="s">
        <v>457</v>
      </c>
      <c r="I126" s="5" t="s">
        <v>344</v>
      </c>
      <c r="K126" s="157" t="s">
        <v>345</v>
      </c>
      <c r="L126" s="157">
        <v>1710</v>
      </c>
      <c r="M126" s="157" t="s">
        <v>114</v>
      </c>
      <c r="N126" s="157">
        <v>1772</v>
      </c>
      <c r="O126" s="157" t="s">
        <v>114</v>
      </c>
      <c r="P126" s="157" t="s">
        <v>202</v>
      </c>
      <c r="Q126" s="157" t="s">
        <v>156</v>
      </c>
      <c r="R126" s="180">
        <v>2763</v>
      </c>
    </row>
    <row r="127" spans="1:18" s="5" customFormat="1" ht="37.5" customHeight="1">
      <c r="A127" s="181" t="str">
        <f t="shared" si="4"/>
        <v>vocab:concept_117</v>
      </c>
      <c r="B127" s="181" t="str">
        <f t="shared" si="5"/>
        <v>vocab:concept_117#about</v>
      </c>
      <c r="C127" s="181" t="str">
        <f>IF(OR(NOT(ISBLANK(L127)), NOT(ISBLANK(M127))),CONCATENATE(A127,"_naissance"),"")</f>
        <v/>
      </c>
      <c r="D127" s="181" t="str">
        <f>IF(OR(NOT(ISBLANK(N127)), NOT(ISBLANK(O127))),CONCATENATE(A127,"_deces"),"")</f>
        <v/>
      </c>
      <c r="E127" s="5" t="s">
        <v>558</v>
      </c>
      <c r="F127" s="5" t="s">
        <v>427</v>
      </c>
      <c r="I127" s="5" t="s">
        <v>346</v>
      </c>
      <c r="K127" s="156"/>
      <c r="L127" s="156"/>
      <c r="M127" s="156"/>
      <c r="N127" s="156"/>
      <c r="O127" s="156"/>
      <c r="P127" s="156"/>
      <c r="Q127" s="156"/>
      <c r="R127" s="180">
        <v>2137</v>
      </c>
    </row>
    <row r="128" spans="1:18" s="5" customFormat="1" ht="37.5" customHeight="1">
      <c r="A128" s="181" t="str">
        <f t="shared" ref="A128:A160" si="6">CONCATENATE("vocab:","concept_", ROW(A128)-10)</f>
        <v>vocab:concept_118</v>
      </c>
      <c r="B128" s="181" t="str">
        <f t="shared" ref="B128:B160" si="7">CONCATENATE(A128,"#about")</f>
        <v>vocab:concept_118#about</v>
      </c>
      <c r="C128" s="181" t="str">
        <f>IF(OR(NOT(ISBLANK(L128)), NOT(ISBLANK(M128))),CONCATENATE(A128,"_naissance"),"")</f>
        <v/>
      </c>
      <c r="D128" s="181" t="str">
        <f>IF(OR(NOT(ISBLANK(N128)), NOT(ISBLANK(O128))),CONCATENATE(A128,"_deces"),"")</f>
        <v/>
      </c>
      <c r="E128" s="5" t="s">
        <v>310</v>
      </c>
      <c r="F128" s="5" t="s">
        <v>595</v>
      </c>
      <c r="K128" s="156"/>
      <c r="L128" s="156"/>
      <c r="M128" s="156"/>
      <c r="N128" s="156"/>
      <c r="O128" s="156"/>
      <c r="P128" s="156"/>
      <c r="Q128" s="156"/>
      <c r="R128" s="180">
        <v>319</v>
      </c>
    </row>
    <row r="129" spans="1:18" s="5" customFormat="1" ht="37.5" customHeight="1">
      <c r="A129" s="181" t="str">
        <f t="shared" si="6"/>
        <v>vocab:concept_119</v>
      </c>
      <c r="B129" s="181" t="str">
        <f t="shared" si="7"/>
        <v>vocab:concept_119#about</v>
      </c>
      <c r="C129" s="181" t="str">
        <f>IF(OR(NOT(ISBLANK(L129)), NOT(ISBLANK(M129))),CONCATENATE(A129,"_naissance"),"")</f>
        <v>vocab:concept_119_naissance</v>
      </c>
      <c r="D129" s="181" t="str">
        <f>IF(OR(NOT(ISBLANK(N129)), NOT(ISBLANK(O129))),CONCATENATE(A129,"_deces"),"")</f>
        <v>vocab:concept_119_deces</v>
      </c>
      <c r="E129" s="5" t="s">
        <v>425</v>
      </c>
      <c r="F129" s="5" t="s">
        <v>454</v>
      </c>
      <c r="J129" s="9" t="s">
        <v>348</v>
      </c>
      <c r="K129" s="157" t="s">
        <v>347</v>
      </c>
      <c r="L129" s="157">
        <v>1828</v>
      </c>
      <c r="M129" s="137"/>
      <c r="N129" s="157">
        <v>1908</v>
      </c>
      <c r="O129" s="137"/>
      <c r="P129" s="157" t="s">
        <v>198</v>
      </c>
      <c r="Q129" s="157" t="s">
        <v>203</v>
      </c>
      <c r="R129" s="180">
        <v>878</v>
      </c>
    </row>
    <row r="130" spans="1:18" s="5" customFormat="1" ht="37.5" customHeight="1">
      <c r="A130" s="181" t="str">
        <f t="shared" si="6"/>
        <v>vocab:concept_120</v>
      </c>
      <c r="B130" s="181" t="str">
        <f t="shared" si="7"/>
        <v>vocab:concept_120#about</v>
      </c>
      <c r="C130" s="181" t="str">
        <f>IF(OR(NOT(ISBLANK(L130)), NOT(ISBLANK(M130))),CONCATENATE(A130,"_naissance"),"")</f>
        <v/>
      </c>
      <c r="D130" s="181" t="str">
        <f>IF(OR(NOT(ISBLANK(N130)), NOT(ISBLANK(O130))),CONCATENATE(A130,"_deces"),"")</f>
        <v/>
      </c>
      <c r="E130" s="5" t="s">
        <v>311</v>
      </c>
      <c r="F130" s="5" t="s">
        <v>595</v>
      </c>
      <c r="R130" s="180">
        <v>1860</v>
      </c>
    </row>
    <row r="131" spans="1:18" s="5" customFormat="1" ht="37.5" customHeight="1">
      <c r="A131" s="181" t="str">
        <f t="shared" si="6"/>
        <v>vocab:concept_121</v>
      </c>
      <c r="B131" s="181" t="str">
        <f t="shared" si="7"/>
        <v>vocab:concept_121#about</v>
      </c>
      <c r="C131" s="181" t="str">
        <f>IF(OR(NOT(ISBLANK(L131)), NOT(ISBLANK(M131))),CONCATENATE(A131,"_naissance"),"")</f>
        <v>vocab:concept_121_naissance</v>
      </c>
      <c r="D131" s="181" t="str">
        <f>IF(OR(NOT(ISBLANK(N131)), NOT(ISBLANK(O131))),CONCATENATE(A131,"_deces"),"")</f>
        <v>vocab:concept_121_deces</v>
      </c>
      <c r="E131" s="5" t="s">
        <v>559</v>
      </c>
      <c r="F131" s="5" t="s">
        <v>427</v>
      </c>
      <c r="G131" s="5" t="s">
        <v>459</v>
      </c>
      <c r="H131" s="5" t="s">
        <v>458</v>
      </c>
      <c r="I131" s="5" t="s">
        <v>349</v>
      </c>
      <c r="K131" s="138" t="s">
        <v>350</v>
      </c>
      <c r="L131" s="138">
        <v>1769</v>
      </c>
      <c r="M131" s="137"/>
      <c r="N131" s="138">
        <v>1823</v>
      </c>
      <c r="O131" s="137"/>
      <c r="P131" s="138" t="s">
        <v>22</v>
      </c>
      <c r="Q131" s="138" t="s">
        <v>156</v>
      </c>
      <c r="R131" s="180">
        <v>2140</v>
      </c>
    </row>
    <row r="132" spans="1:18" s="5" customFormat="1" ht="37.5" customHeight="1">
      <c r="A132" s="181" t="str">
        <f t="shared" si="6"/>
        <v>vocab:concept_122</v>
      </c>
      <c r="B132" s="181" t="str">
        <f t="shared" si="7"/>
        <v>vocab:concept_122#about</v>
      </c>
      <c r="C132" s="181" t="str">
        <f>IF(OR(NOT(ISBLANK(L132)), NOT(ISBLANK(M132))),CONCATENATE(A132,"_naissance"),"")</f>
        <v/>
      </c>
      <c r="D132" s="181" t="str">
        <f>IF(OR(NOT(ISBLANK(N132)), NOT(ISBLANK(O132))),CONCATENATE(A132,"_deces"),"")</f>
        <v/>
      </c>
      <c r="E132" s="5" t="s">
        <v>383</v>
      </c>
      <c r="F132" s="5" t="s">
        <v>595</v>
      </c>
      <c r="R132" s="180">
        <v>2489</v>
      </c>
    </row>
    <row r="133" spans="1:18" s="5" customFormat="1" ht="37.5" customHeight="1">
      <c r="A133" s="181" t="str">
        <f t="shared" si="6"/>
        <v>vocab:concept_123</v>
      </c>
      <c r="B133" s="181" t="str">
        <f t="shared" si="7"/>
        <v>vocab:concept_123#about</v>
      </c>
      <c r="C133" s="181" t="str">
        <f>IF(OR(NOT(ISBLANK(L133)), NOT(ISBLANK(M133))),CONCATENATE(A133,"_naissance"),"")</f>
        <v>vocab:concept_123_naissance</v>
      </c>
      <c r="D133" s="181" t="str">
        <f>IF(OR(NOT(ISBLANK(N133)), NOT(ISBLANK(O133))),CONCATENATE(A133,"_deces"),"")</f>
        <v>vocab:concept_123_deces</v>
      </c>
      <c r="E133" s="5" t="s">
        <v>560</v>
      </c>
      <c r="F133" s="5" t="s">
        <v>427</v>
      </c>
      <c r="G133" s="5" t="s">
        <v>312</v>
      </c>
      <c r="I133" s="5" t="s">
        <v>351</v>
      </c>
      <c r="K133" s="140" t="s">
        <v>352</v>
      </c>
      <c r="L133" s="140">
        <v>1729</v>
      </c>
      <c r="M133" s="139"/>
      <c r="N133" s="140">
        <v>1785</v>
      </c>
      <c r="O133" s="139"/>
      <c r="P133" s="140" t="s">
        <v>297</v>
      </c>
      <c r="Q133" s="140" t="s">
        <v>156</v>
      </c>
      <c r="R133" s="180">
        <v>261</v>
      </c>
    </row>
    <row r="134" spans="1:18" s="5" customFormat="1" ht="37.5" customHeight="1">
      <c r="A134" s="181" t="str">
        <f t="shared" si="6"/>
        <v>vocab:concept_124</v>
      </c>
      <c r="B134" s="181" t="str">
        <f t="shared" si="7"/>
        <v>vocab:concept_124#about</v>
      </c>
      <c r="C134" s="181" t="str">
        <f>IF(OR(NOT(ISBLANK(L134)), NOT(ISBLANK(M134))),CONCATENATE(A134,"_naissance"),"")</f>
        <v/>
      </c>
      <c r="D134" s="181" t="str">
        <f>IF(OR(NOT(ISBLANK(N134)), NOT(ISBLANK(O134))),CONCATENATE(A134,"_deces"),"")</f>
        <v/>
      </c>
      <c r="E134" s="5" t="s">
        <v>314</v>
      </c>
      <c r="F134" s="5" t="s">
        <v>595</v>
      </c>
      <c r="K134" s="157" t="s">
        <v>109</v>
      </c>
      <c r="L134" s="156"/>
      <c r="M134" s="156"/>
      <c r="N134" s="156"/>
      <c r="O134" s="156"/>
      <c r="P134" s="156"/>
      <c r="Q134" s="156"/>
      <c r="R134" s="180">
        <v>847</v>
      </c>
    </row>
    <row r="135" spans="1:18" s="5" customFormat="1" ht="37.5" customHeight="1">
      <c r="A135" s="181" t="str">
        <f t="shared" si="6"/>
        <v>vocab:concept_125</v>
      </c>
      <c r="B135" s="181" t="str">
        <f t="shared" si="7"/>
        <v>vocab:concept_125#about</v>
      </c>
      <c r="C135" s="181" t="str">
        <f>IF(OR(NOT(ISBLANK(L135)), NOT(ISBLANK(M135))),CONCATENATE(A135,"_naissance"),"")</f>
        <v>vocab:concept_125_naissance</v>
      </c>
      <c r="D135" s="181" t="str">
        <f>IF(OR(NOT(ISBLANK(N135)), NOT(ISBLANK(O135))),CONCATENATE(A135,"_deces"),"")</f>
        <v>vocab:concept_125_deces</v>
      </c>
      <c r="E135" s="5" t="s">
        <v>561</v>
      </c>
      <c r="F135" s="5" t="s">
        <v>427</v>
      </c>
      <c r="H135" s="8"/>
      <c r="I135" s="6" t="s">
        <v>356</v>
      </c>
      <c r="K135" s="142" t="s">
        <v>492</v>
      </c>
      <c r="L135" s="142">
        <v>1788</v>
      </c>
      <c r="M135" s="141"/>
      <c r="N135" s="142">
        <v>1841</v>
      </c>
      <c r="O135" s="141"/>
      <c r="P135" s="142" t="s">
        <v>355</v>
      </c>
      <c r="Q135" s="142" t="s">
        <v>156</v>
      </c>
      <c r="R135" s="180">
        <v>1108</v>
      </c>
    </row>
    <row r="136" spans="1:18" s="5" customFormat="1" ht="37.5" customHeight="1">
      <c r="A136" s="181" t="str">
        <f t="shared" si="6"/>
        <v>vocab:concept_126</v>
      </c>
      <c r="B136" s="181" t="str">
        <f t="shared" si="7"/>
        <v>vocab:concept_126#about</v>
      </c>
      <c r="C136" s="181" t="str">
        <f>IF(OR(NOT(ISBLANK(L136)), NOT(ISBLANK(M136))),CONCATENATE(A136,"_naissance"),"")</f>
        <v>vocab:concept_126_naissance</v>
      </c>
      <c r="D136" s="181" t="str">
        <f>IF(OR(NOT(ISBLANK(N136)), NOT(ISBLANK(O136))),CONCATENATE(A136,"_deces"),"")</f>
        <v>vocab:concept_126_deces</v>
      </c>
      <c r="E136" s="5" t="s">
        <v>562</v>
      </c>
      <c r="F136" s="5" t="s">
        <v>427</v>
      </c>
      <c r="G136" s="5" t="s">
        <v>317</v>
      </c>
      <c r="I136" s="5" t="s">
        <v>361</v>
      </c>
      <c r="K136" s="158" t="s">
        <v>363</v>
      </c>
      <c r="L136" s="158">
        <v>1757</v>
      </c>
      <c r="M136" s="158"/>
      <c r="N136" s="158">
        <v>1822</v>
      </c>
      <c r="R136" s="180">
        <v>846</v>
      </c>
    </row>
    <row r="137" spans="1:18" s="5" customFormat="1" ht="37.5" customHeight="1">
      <c r="A137" s="181" t="str">
        <f t="shared" si="6"/>
        <v>vocab:concept_127</v>
      </c>
      <c r="B137" s="181" t="str">
        <f t="shared" si="7"/>
        <v>vocab:concept_127#about</v>
      </c>
      <c r="C137" s="181" t="str">
        <f>IF(OR(NOT(ISBLANK(L137)), NOT(ISBLANK(M137))),CONCATENATE(A137,"_naissance"),"")</f>
        <v>vocab:concept_127_naissance</v>
      </c>
      <c r="D137" s="181" t="str">
        <f>IF(OR(NOT(ISBLANK(N137)), NOT(ISBLANK(O137))),CONCATENATE(A137,"_deces"),"")</f>
        <v>vocab:concept_127_deces</v>
      </c>
      <c r="E137" s="5" t="s">
        <v>563</v>
      </c>
      <c r="F137" s="5" t="s">
        <v>427</v>
      </c>
      <c r="G137" s="5" t="s">
        <v>315</v>
      </c>
      <c r="I137" s="5" t="s">
        <v>357</v>
      </c>
      <c r="K137" s="143" t="s">
        <v>358</v>
      </c>
      <c r="L137" s="143">
        <v>1716</v>
      </c>
      <c r="M137" s="157" t="s">
        <v>114</v>
      </c>
      <c r="N137" s="143">
        <v>1791</v>
      </c>
      <c r="O137" s="157" t="s">
        <v>114</v>
      </c>
      <c r="P137" s="143" t="s">
        <v>199</v>
      </c>
      <c r="Q137" s="143" t="s">
        <v>156</v>
      </c>
      <c r="R137" s="180">
        <v>2343</v>
      </c>
    </row>
    <row r="138" spans="1:18" s="5" customFormat="1" ht="37.5" customHeight="1">
      <c r="A138" s="181" t="str">
        <f t="shared" si="6"/>
        <v>vocab:concept_128</v>
      </c>
      <c r="B138" s="181" t="str">
        <f t="shared" si="7"/>
        <v>vocab:concept_128#about</v>
      </c>
      <c r="C138" s="181" t="str">
        <f>IF(OR(NOT(ISBLANK(L138)), NOT(ISBLANK(M138))),CONCATENATE(A138,"_naissance"),"")</f>
        <v>vocab:concept_128_naissance</v>
      </c>
      <c r="D138" s="181" t="str">
        <f>IF(OR(NOT(ISBLANK(N138)), NOT(ISBLANK(O138))),CONCATENATE(A138,"_deces"),"")</f>
        <v>vocab:concept_128_deces</v>
      </c>
      <c r="E138" s="5" t="s">
        <v>316</v>
      </c>
      <c r="F138" s="5" t="s">
        <v>454</v>
      </c>
      <c r="G138" s="5" t="s">
        <v>316</v>
      </c>
      <c r="H138" s="5" t="s">
        <v>460</v>
      </c>
      <c r="J138" s="9" t="s">
        <v>359</v>
      </c>
      <c r="K138" s="157" t="s">
        <v>360</v>
      </c>
      <c r="L138" s="157">
        <v>1765</v>
      </c>
      <c r="M138" s="157" t="s">
        <v>114</v>
      </c>
      <c r="N138" s="157">
        <v>1830</v>
      </c>
      <c r="O138" s="157" t="s">
        <v>114</v>
      </c>
      <c r="P138" s="157" t="s">
        <v>22</v>
      </c>
      <c r="Q138" s="157" t="s">
        <v>156</v>
      </c>
      <c r="R138" s="180">
        <v>638</v>
      </c>
    </row>
    <row r="139" spans="1:18" s="5" customFormat="1" ht="37.5" customHeight="1">
      <c r="A139" s="181" t="str">
        <f t="shared" si="6"/>
        <v>vocab:concept_129</v>
      </c>
      <c r="B139" s="181" t="str">
        <f t="shared" si="7"/>
        <v>vocab:concept_129#about</v>
      </c>
      <c r="C139" s="181" t="str">
        <f>IF(OR(NOT(ISBLANK(L139)), NOT(ISBLANK(M139))),CONCATENATE(A139,"_naissance"),"")</f>
        <v>vocab:concept_129_naissance</v>
      </c>
      <c r="D139" s="181" t="str">
        <f>IF(OR(NOT(ISBLANK(N139)), NOT(ISBLANK(O139))),CONCATENATE(A139,"_deces"),"")</f>
        <v>vocab:concept_129_deces</v>
      </c>
      <c r="E139" s="5" t="s">
        <v>564</v>
      </c>
      <c r="F139" s="5" t="s">
        <v>427</v>
      </c>
      <c r="G139" s="5" t="s">
        <v>313</v>
      </c>
      <c r="I139" s="5" t="s">
        <v>353</v>
      </c>
      <c r="K139" s="144" t="s">
        <v>354</v>
      </c>
      <c r="L139" s="144">
        <v>1756</v>
      </c>
      <c r="M139" s="156"/>
      <c r="N139" s="144">
        <v>1844</v>
      </c>
      <c r="O139" s="156"/>
      <c r="P139" s="144" t="s">
        <v>199</v>
      </c>
      <c r="Q139" s="144" t="s">
        <v>156</v>
      </c>
      <c r="R139" s="180">
        <v>901</v>
      </c>
    </row>
    <row r="140" spans="1:18" s="5" customFormat="1" ht="37.5" customHeight="1">
      <c r="A140" s="181" t="str">
        <f t="shared" si="6"/>
        <v>vocab:concept_130</v>
      </c>
      <c r="B140" s="181" t="str">
        <f t="shared" si="7"/>
        <v>vocab:concept_130#about</v>
      </c>
      <c r="C140" s="181" t="str">
        <f>IF(OR(NOT(ISBLANK(L140)), NOT(ISBLANK(M140))),CONCATENATE(A140,"_naissance"),"")</f>
        <v/>
      </c>
      <c r="D140" s="181" t="str">
        <f>IF(OR(NOT(ISBLANK(N140)), NOT(ISBLANK(O140))),CONCATENATE(A140,"_deces"),"")</f>
        <v/>
      </c>
      <c r="E140" s="5" t="s">
        <v>418</v>
      </c>
      <c r="F140" s="5" t="s">
        <v>595</v>
      </c>
      <c r="K140" s="145" t="s">
        <v>96</v>
      </c>
      <c r="L140" s="156"/>
      <c r="M140" s="156"/>
      <c r="N140" s="156"/>
      <c r="O140" s="156"/>
      <c r="P140" s="156"/>
      <c r="Q140" s="156"/>
      <c r="R140" s="180">
        <v>1384</v>
      </c>
    </row>
    <row r="141" spans="1:18" s="5" customFormat="1" ht="37.5" customHeight="1">
      <c r="A141" s="181" t="str">
        <f t="shared" si="6"/>
        <v>vocab:concept_131</v>
      </c>
      <c r="B141" s="181" t="str">
        <f t="shared" si="7"/>
        <v>vocab:concept_131#about</v>
      </c>
      <c r="C141" s="181" t="str">
        <f>IF(OR(NOT(ISBLANK(L141)), NOT(ISBLANK(M141))),CONCATENATE(A141,"_naissance"),"")</f>
        <v>vocab:concept_131_naissance</v>
      </c>
      <c r="D141" s="181" t="str">
        <f>IF(OR(NOT(ISBLANK(N141)), NOT(ISBLANK(O141))),CONCATENATE(A141,"_deces"),"")</f>
        <v>vocab:concept_131_deces</v>
      </c>
      <c r="E141" s="5" t="s">
        <v>565</v>
      </c>
      <c r="F141" s="5" t="s">
        <v>427</v>
      </c>
      <c r="G141" s="5" t="s">
        <v>596</v>
      </c>
      <c r="I141" s="5" t="s">
        <v>364</v>
      </c>
      <c r="K141" s="147" t="s">
        <v>362</v>
      </c>
      <c r="L141" s="147">
        <v>1800</v>
      </c>
      <c r="M141" s="146"/>
      <c r="N141" s="147">
        <v>1874</v>
      </c>
      <c r="O141" s="146"/>
      <c r="P141" s="147" t="s">
        <v>200</v>
      </c>
      <c r="Q141" s="147" t="s">
        <v>156</v>
      </c>
      <c r="R141" s="180" t="s">
        <v>597</v>
      </c>
    </row>
    <row r="142" spans="1:18" s="5" customFormat="1" ht="37.5" customHeight="1">
      <c r="A142" s="181" t="str">
        <f t="shared" si="6"/>
        <v>vocab:concept_132</v>
      </c>
      <c r="B142" s="181" t="str">
        <f t="shared" si="7"/>
        <v>vocab:concept_132#about</v>
      </c>
      <c r="C142" s="181" t="str">
        <f>IF(OR(NOT(ISBLANK(L142)), NOT(ISBLANK(M142))),CONCATENATE(A142,"_naissance"),"")</f>
        <v/>
      </c>
      <c r="D142" s="181" t="str">
        <f>IF(OR(NOT(ISBLANK(N142)), NOT(ISBLANK(O142))),CONCATENATE(A142,"_deces"),"")</f>
        <v/>
      </c>
      <c r="E142" s="5" t="s">
        <v>318</v>
      </c>
      <c r="F142" s="5" t="s">
        <v>595</v>
      </c>
      <c r="K142" s="156"/>
      <c r="L142" s="148"/>
      <c r="M142" s="148"/>
      <c r="N142" s="148"/>
      <c r="O142" s="148"/>
      <c r="P142" s="148"/>
      <c r="Q142" s="148"/>
      <c r="R142" s="166">
        <v>1270</v>
      </c>
    </row>
    <row r="143" spans="1:18" s="5" customFormat="1" ht="37.5" customHeight="1">
      <c r="A143" s="181" t="str">
        <f t="shared" si="6"/>
        <v>vocab:concept_133</v>
      </c>
      <c r="B143" s="181" t="str">
        <f t="shared" si="7"/>
        <v>vocab:concept_133#about</v>
      </c>
      <c r="C143" s="181" t="str">
        <f>IF(OR(NOT(ISBLANK(L143)), NOT(ISBLANK(M143))),CONCATENATE(A143,"_naissance"),"")</f>
        <v>vocab:concept_133_naissance</v>
      </c>
      <c r="D143" s="181" t="str">
        <f>IF(OR(NOT(ISBLANK(N143)), NOT(ISBLANK(O143))),CONCATENATE(A143,"_deces"),"")</f>
        <v>vocab:concept_133_deces</v>
      </c>
      <c r="E143" s="5" t="s">
        <v>566</v>
      </c>
      <c r="F143" s="5" t="s">
        <v>427</v>
      </c>
      <c r="G143" s="5" t="s">
        <v>319</v>
      </c>
      <c r="I143" s="5" t="s">
        <v>365</v>
      </c>
      <c r="K143" s="149" t="s">
        <v>366</v>
      </c>
      <c r="L143" s="149">
        <v>1755</v>
      </c>
      <c r="M143" s="148"/>
      <c r="N143" s="149">
        <v>1830</v>
      </c>
      <c r="O143" s="148"/>
      <c r="P143" s="149" t="s">
        <v>22</v>
      </c>
      <c r="Q143" s="149" t="s">
        <v>156</v>
      </c>
      <c r="R143" s="180">
        <v>758</v>
      </c>
    </row>
    <row r="144" spans="1:18" s="5" customFormat="1" ht="37.5" customHeight="1">
      <c r="A144" s="181" t="str">
        <f t="shared" si="6"/>
        <v>vocab:concept_134</v>
      </c>
      <c r="B144" s="181" t="str">
        <f t="shared" si="7"/>
        <v>vocab:concept_134#about</v>
      </c>
      <c r="C144" s="181" t="str">
        <f>IF(OR(NOT(ISBLANK(L144)), NOT(ISBLANK(M144))),CONCATENATE(A144,"_naissance"),"")</f>
        <v/>
      </c>
      <c r="D144" s="181" t="str">
        <f>IF(OR(NOT(ISBLANK(N144)), NOT(ISBLANK(O144))),CONCATENATE(A144,"_deces"),"")</f>
        <v/>
      </c>
      <c r="E144" s="5" t="s">
        <v>320</v>
      </c>
      <c r="F144" s="5" t="s">
        <v>595</v>
      </c>
      <c r="R144" s="180">
        <v>2693</v>
      </c>
    </row>
    <row r="145" spans="1:18" s="5" customFormat="1" ht="37.5" customHeight="1">
      <c r="A145" s="181" t="str">
        <f t="shared" si="6"/>
        <v>vocab:concept_135</v>
      </c>
      <c r="B145" s="181" t="str">
        <f t="shared" si="7"/>
        <v>vocab:concept_135#about</v>
      </c>
      <c r="C145" s="181" t="str">
        <f>IF(OR(NOT(ISBLANK(L145)), NOT(ISBLANK(M145))),CONCATENATE(A145,"_naissance"),"")</f>
        <v>vocab:concept_135_naissance</v>
      </c>
      <c r="D145" s="181" t="str">
        <f>IF(OR(NOT(ISBLANK(N145)), NOT(ISBLANK(O145))),CONCATENATE(A145,"_deces"),"")</f>
        <v>vocab:concept_135_deces</v>
      </c>
      <c r="E145" s="5" t="s">
        <v>567</v>
      </c>
      <c r="F145" s="5" t="s">
        <v>427</v>
      </c>
      <c r="H145" s="5" t="s">
        <v>424</v>
      </c>
      <c r="I145" s="5" t="s">
        <v>367</v>
      </c>
      <c r="K145" s="151" t="s">
        <v>493</v>
      </c>
      <c r="L145" s="151">
        <v>1594</v>
      </c>
      <c r="M145" s="150"/>
      <c r="N145" s="151">
        <v>1665</v>
      </c>
      <c r="O145" s="150"/>
      <c r="P145" s="151" t="s">
        <v>202</v>
      </c>
      <c r="Q145" s="151" t="s">
        <v>156</v>
      </c>
      <c r="R145" s="180">
        <v>2188</v>
      </c>
    </row>
    <row r="146" spans="1:18" s="5" customFormat="1" ht="37.5" customHeight="1">
      <c r="A146" s="181" t="str">
        <f t="shared" si="6"/>
        <v>vocab:concept_136</v>
      </c>
      <c r="B146" s="181" t="str">
        <f t="shared" si="7"/>
        <v>vocab:concept_136#about</v>
      </c>
      <c r="C146" s="181" t="str">
        <f>IF(OR(NOT(ISBLANK(L146)), NOT(ISBLANK(M146))),CONCATENATE(A146,"_naissance"),"")</f>
        <v/>
      </c>
      <c r="D146" s="181" t="str">
        <f>IF(OR(NOT(ISBLANK(N146)), NOT(ISBLANK(O146))),CONCATENATE(A146,"_deces"),"")</f>
        <v>vocab:concept_136_deces</v>
      </c>
      <c r="E146" s="5" t="s">
        <v>568</v>
      </c>
      <c r="F146" s="5" t="s">
        <v>427</v>
      </c>
      <c r="G146" s="5" t="s">
        <v>321</v>
      </c>
      <c r="I146" s="5" t="s">
        <v>369</v>
      </c>
      <c r="K146" s="157" t="s">
        <v>370</v>
      </c>
      <c r="L146" s="156"/>
      <c r="M146" s="156"/>
      <c r="N146" s="157">
        <v>1620</v>
      </c>
      <c r="O146" s="156"/>
      <c r="P146" s="157" t="s">
        <v>368</v>
      </c>
      <c r="Q146" s="157" t="s">
        <v>156</v>
      </c>
      <c r="R146" s="180">
        <v>2246</v>
      </c>
    </row>
    <row r="147" spans="1:18" s="5" customFormat="1" ht="37.5" customHeight="1">
      <c r="A147" s="181" t="str">
        <f t="shared" si="6"/>
        <v>vocab:concept_137</v>
      </c>
      <c r="B147" s="181" t="str">
        <f t="shared" si="7"/>
        <v>vocab:concept_137#about</v>
      </c>
      <c r="C147" s="181" t="str">
        <f>IF(OR(NOT(ISBLANK(L147)), NOT(ISBLANK(M147))),CONCATENATE(A147,"_naissance"),"")</f>
        <v>vocab:concept_137_naissance</v>
      </c>
      <c r="D147" s="181" t="str">
        <f>IF(OR(NOT(ISBLANK(N147)), NOT(ISBLANK(O147))),CONCATENATE(A147,"_deces"),"")</f>
        <v>vocab:concept_137_deces</v>
      </c>
      <c r="E147" s="5" t="s">
        <v>569</v>
      </c>
      <c r="F147" s="5" t="s">
        <v>427</v>
      </c>
      <c r="G147" s="5" t="s">
        <v>322</v>
      </c>
      <c r="I147" s="5" t="s">
        <v>371</v>
      </c>
      <c r="K147" s="152" t="s">
        <v>372</v>
      </c>
      <c r="L147" s="152">
        <v>1789</v>
      </c>
      <c r="M147" s="157" t="s">
        <v>298</v>
      </c>
      <c r="N147" s="152">
        <v>1869</v>
      </c>
      <c r="O147" s="157" t="s">
        <v>288</v>
      </c>
      <c r="P147" s="152" t="s">
        <v>198</v>
      </c>
      <c r="Q147" s="152" t="s">
        <v>156</v>
      </c>
      <c r="R147" s="180">
        <v>2490</v>
      </c>
    </row>
    <row r="148" spans="1:18" s="5" customFormat="1" ht="37.5" customHeight="1">
      <c r="A148" s="181" t="str">
        <f t="shared" si="6"/>
        <v>vocab:concept_138</v>
      </c>
      <c r="B148" s="181" t="str">
        <f t="shared" si="7"/>
        <v>vocab:concept_138#about</v>
      </c>
      <c r="C148" s="181" t="str">
        <f>IF(OR(NOT(ISBLANK(L148)), NOT(ISBLANK(M148))),CONCATENATE(A148,"_naissance"),"")</f>
        <v>vocab:concept_138_naissance</v>
      </c>
      <c r="D148" s="181" t="str">
        <f>IF(OR(NOT(ISBLANK(N148)), NOT(ISBLANK(O148))),CONCATENATE(A148,"_deces"),"")</f>
        <v>vocab:concept_138_deces</v>
      </c>
      <c r="E148" s="5" t="s">
        <v>570</v>
      </c>
      <c r="F148" s="5" t="s">
        <v>427</v>
      </c>
      <c r="G148" s="5" t="s">
        <v>461</v>
      </c>
      <c r="H148" s="5" t="s">
        <v>462</v>
      </c>
      <c r="I148" s="5" t="s">
        <v>374</v>
      </c>
      <c r="K148" s="152" t="s">
        <v>373</v>
      </c>
      <c r="L148" s="157">
        <v>1610</v>
      </c>
      <c r="M148" s="157" t="s">
        <v>145</v>
      </c>
      <c r="N148" s="152">
        <v>1690</v>
      </c>
      <c r="O148" s="157" t="s">
        <v>208</v>
      </c>
      <c r="P148" s="152" t="s">
        <v>22</v>
      </c>
      <c r="Q148" s="152" t="s">
        <v>287</v>
      </c>
      <c r="R148" s="180">
        <v>262</v>
      </c>
    </row>
    <row r="149" spans="1:18" s="5" customFormat="1" ht="37.5" customHeight="1">
      <c r="A149" s="181" t="str">
        <f t="shared" si="6"/>
        <v>vocab:concept_139</v>
      </c>
      <c r="B149" s="181" t="str">
        <f t="shared" si="7"/>
        <v>vocab:concept_139#about</v>
      </c>
      <c r="C149" s="181" t="str">
        <f>IF(OR(NOT(ISBLANK(L149)), NOT(ISBLANK(M149))),CONCATENATE(A149,"_naissance"),"")</f>
        <v/>
      </c>
      <c r="D149" s="181" t="str">
        <f>IF(OR(NOT(ISBLANK(N149)), NOT(ISBLANK(O149))),CONCATENATE(A149,"_deces"),"")</f>
        <v/>
      </c>
      <c r="E149" s="5" t="s">
        <v>375</v>
      </c>
      <c r="F149" s="5" t="s">
        <v>595</v>
      </c>
      <c r="I149" s="5" t="s">
        <v>376</v>
      </c>
      <c r="K149" s="152" t="s">
        <v>294</v>
      </c>
      <c r="L149" s="156"/>
      <c r="M149" s="156"/>
      <c r="N149" s="156"/>
      <c r="O149" s="156"/>
      <c r="P149" s="156"/>
      <c r="Q149" s="156"/>
      <c r="R149" s="180">
        <v>2566</v>
      </c>
    </row>
    <row r="150" spans="1:18" s="5" customFormat="1" ht="37.5" customHeight="1">
      <c r="A150" s="181" t="str">
        <f t="shared" si="6"/>
        <v>vocab:concept_140</v>
      </c>
      <c r="B150" s="181" t="str">
        <f t="shared" si="7"/>
        <v>vocab:concept_140#about</v>
      </c>
      <c r="C150" s="181" t="str">
        <f>IF(OR(NOT(ISBLANK(L150)), NOT(ISBLANK(M150))),CONCATENATE(A150,"_naissance"),"")</f>
        <v/>
      </c>
      <c r="D150" s="181" t="str">
        <f>IF(OR(NOT(ISBLANK(N150)), NOT(ISBLANK(O150))),CONCATENATE(A150,"_deces"),"")</f>
        <v/>
      </c>
      <c r="E150" s="5" t="s">
        <v>323</v>
      </c>
      <c r="F150" s="5" t="s">
        <v>595</v>
      </c>
      <c r="K150" s="153" t="s">
        <v>377</v>
      </c>
      <c r="L150" s="156"/>
      <c r="M150" s="156"/>
      <c r="N150" s="156"/>
      <c r="O150" s="156"/>
      <c r="P150" s="156"/>
      <c r="Q150" s="156"/>
      <c r="R150" s="180">
        <v>2122</v>
      </c>
    </row>
    <row r="151" spans="1:18" s="5" customFormat="1" ht="37.5" customHeight="1">
      <c r="A151" s="181" t="str">
        <f t="shared" si="6"/>
        <v>vocab:concept_141</v>
      </c>
      <c r="B151" s="181" t="str">
        <f t="shared" si="7"/>
        <v>vocab:concept_141#about</v>
      </c>
      <c r="C151" s="181" t="str">
        <f>IF(OR(NOT(ISBLANK(L151)), NOT(ISBLANK(M151))),CONCATENATE(A151,"_naissance"),"")</f>
        <v>vocab:concept_141_naissance</v>
      </c>
      <c r="D151" s="181" t="str">
        <f>IF(OR(NOT(ISBLANK(N151)), NOT(ISBLANK(O151))),CONCATENATE(A151,"_deces"),"")</f>
        <v>vocab:concept_141_deces</v>
      </c>
      <c r="E151" s="5" t="s">
        <v>324</v>
      </c>
      <c r="F151" s="5" t="s">
        <v>454</v>
      </c>
      <c r="G151" s="5" t="s">
        <v>324</v>
      </c>
      <c r="K151" s="154" t="s">
        <v>378</v>
      </c>
      <c r="L151" s="157">
        <v>1849</v>
      </c>
      <c r="M151" s="157" t="s">
        <v>298</v>
      </c>
      <c r="N151" s="157">
        <v>1927</v>
      </c>
      <c r="O151" s="157" t="s">
        <v>298</v>
      </c>
      <c r="P151" s="157" t="s">
        <v>22</v>
      </c>
      <c r="Q151" s="157" t="s">
        <v>193</v>
      </c>
      <c r="R151" s="180">
        <v>712</v>
      </c>
    </row>
    <row r="152" spans="1:18" s="5" customFormat="1" ht="37.5" customHeight="1">
      <c r="A152" s="181" t="str">
        <f t="shared" si="6"/>
        <v>vocab:concept_142</v>
      </c>
      <c r="B152" s="181" t="str">
        <f t="shared" si="7"/>
        <v>vocab:concept_142#about</v>
      </c>
      <c r="C152" s="181" t="str">
        <f>IF(OR(NOT(ISBLANK(L152)), NOT(ISBLANK(M152))),CONCATENATE(A152,"_naissance"),"")</f>
        <v/>
      </c>
      <c r="D152" s="181" t="str">
        <f>IF(OR(NOT(ISBLANK(N152)), NOT(ISBLANK(O152))),CONCATENATE(A152,"_deces"),"")</f>
        <v/>
      </c>
      <c r="E152" s="5" t="s">
        <v>325</v>
      </c>
      <c r="F152" s="5" t="s">
        <v>595</v>
      </c>
      <c r="K152" s="159" t="s">
        <v>295</v>
      </c>
      <c r="L152" s="165"/>
      <c r="M152" s="165"/>
      <c r="N152" s="165"/>
      <c r="O152" s="165"/>
      <c r="P152" s="165"/>
      <c r="Q152" s="165"/>
      <c r="R152" s="180">
        <v>809</v>
      </c>
    </row>
    <row r="153" spans="1:18" s="5" customFormat="1" ht="37.5" customHeight="1">
      <c r="A153" s="181" t="str">
        <f t="shared" si="6"/>
        <v>vocab:concept_143</v>
      </c>
      <c r="B153" s="181" t="str">
        <f t="shared" si="7"/>
        <v>vocab:concept_143#about</v>
      </c>
      <c r="C153" s="181" t="str">
        <f>IF(OR(NOT(ISBLANK(L153)), NOT(ISBLANK(M153))),CONCATENATE(A153,"_naissance"),"")</f>
        <v/>
      </c>
      <c r="D153" s="181" t="str">
        <f>IF(OR(NOT(ISBLANK(N153)), NOT(ISBLANK(O153))),CONCATENATE(A153,"_deces"),"")</f>
        <v/>
      </c>
      <c r="E153" s="5" t="s">
        <v>326</v>
      </c>
      <c r="F153" s="5" t="s">
        <v>595</v>
      </c>
      <c r="K153" s="159" t="s">
        <v>30</v>
      </c>
      <c r="L153" s="159"/>
      <c r="M153" s="159"/>
      <c r="N153" s="159"/>
      <c r="O153" s="159"/>
      <c r="P153" s="159"/>
      <c r="Q153" s="159"/>
      <c r="R153" s="180">
        <v>1480</v>
      </c>
    </row>
    <row r="154" spans="1:18" s="5" customFormat="1" ht="37.5" customHeight="1">
      <c r="A154" s="181" t="str">
        <f t="shared" si="6"/>
        <v>vocab:concept_144</v>
      </c>
      <c r="B154" s="181" t="str">
        <f t="shared" si="7"/>
        <v>vocab:concept_144#about</v>
      </c>
      <c r="C154" s="181" t="str">
        <f>IF(OR(NOT(ISBLANK(L154)), NOT(ISBLANK(M154))),CONCATENATE(A154,"_naissance"),"")</f>
        <v>vocab:concept_144_naissance</v>
      </c>
      <c r="D154" s="181" t="str">
        <f>IF(OR(NOT(ISBLANK(N154)), NOT(ISBLANK(O154))),CONCATENATE(A154,"_deces"),"")</f>
        <v>vocab:concept_144_deces</v>
      </c>
      <c r="E154" s="5" t="s">
        <v>571</v>
      </c>
      <c r="F154" s="5" t="s">
        <v>427</v>
      </c>
      <c r="I154" s="5" t="s">
        <v>379</v>
      </c>
      <c r="K154" s="155" t="s">
        <v>380</v>
      </c>
      <c r="L154" s="159">
        <v>1615</v>
      </c>
      <c r="M154" s="159" t="s">
        <v>114</v>
      </c>
      <c r="N154" s="159">
        <v>1665</v>
      </c>
      <c r="O154" s="159" t="s">
        <v>114</v>
      </c>
      <c r="P154" s="159" t="s">
        <v>207</v>
      </c>
      <c r="Q154" s="159" t="s">
        <v>156</v>
      </c>
      <c r="R154" s="180">
        <v>865</v>
      </c>
    </row>
    <row r="155" spans="1:18" s="5" customFormat="1" ht="37.5" customHeight="1">
      <c r="A155" s="181" t="str">
        <f t="shared" si="6"/>
        <v>vocab:concept_145</v>
      </c>
      <c r="B155" s="181" t="str">
        <f t="shared" si="7"/>
        <v>vocab:concept_145#about</v>
      </c>
      <c r="C155" s="181" t="str">
        <f>IF(OR(NOT(ISBLANK(L155)), NOT(ISBLANK(M155))),CONCATENATE(A155,"_naissance"),"")</f>
        <v/>
      </c>
      <c r="D155" s="181" t="str">
        <f>IF(OR(NOT(ISBLANK(N155)), NOT(ISBLANK(O155))),CONCATENATE(A155,"_deces"),"")</f>
        <v/>
      </c>
      <c r="E155" s="5" t="s">
        <v>327</v>
      </c>
      <c r="F155" s="5" t="s">
        <v>595</v>
      </c>
      <c r="K155" s="155" t="s">
        <v>108</v>
      </c>
      <c r="L155" s="155"/>
      <c r="M155" s="155"/>
      <c r="N155" s="155"/>
      <c r="O155" s="155"/>
      <c r="P155" s="155"/>
      <c r="Q155" s="155"/>
      <c r="R155" s="180">
        <v>1957</v>
      </c>
    </row>
    <row r="156" spans="1:18" s="5" customFormat="1" ht="37.5" customHeight="1">
      <c r="A156" s="181" t="str">
        <f t="shared" si="6"/>
        <v>vocab:concept_146</v>
      </c>
      <c r="B156" s="181" t="str">
        <f t="shared" si="7"/>
        <v>vocab:concept_146#about</v>
      </c>
      <c r="C156" s="181" t="str">
        <f>IF(OR(NOT(ISBLANK(L156)), NOT(ISBLANK(M156))),CONCATENATE(A156,"_naissance"),"")</f>
        <v/>
      </c>
      <c r="D156" s="181" t="str">
        <f>IF(OR(NOT(ISBLANK(N156)), NOT(ISBLANK(O156))),CONCATENATE(A156,"_deces"),"")</f>
        <v/>
      </c>
      <c r="E156" s="5" t="s">
        <v>405</v>
      </c>
      <c r="F156" s="5" t="s">
        <v>595</v>
      </c>
      <c r="K156" s="155"/>
      <c r="L156" s="155"/>
      <c r="M156" s="155"/>
      <c r="N156" s="155"/>
      <c r="O156" s="155"/>
      <c r="P156" s="155"/>
      <c r="Q156" s="155"/>
      <c r="R156" s="180">
        <v>2001</v>
      </c>
    </row>
    <row r="157" spans="1:18" s="5" customFormat="1" ht="37.5" customHeight="1">
      <c r="A157" s="181" t="str">
        <f t="shared" si="6"/>
        <v>vocab:concept_147</v>
      </c>
      <c r="B157" s="181" t="str">
        <f t="shared" si="7"/>
        <v>vocab:concept_147#about</v>
      </c>
      <c r="C157" s="181" t="str">
        <f>IF(OR(NOT(ISBLANK(L157)), NOT(ISBLANK(M157))),CONCATENATE(A157,"_naissance"),"")</f>
        <v/>
      </c>
      <c r="D157" s="181" t="str">
        <f>IF(OR(NOT(ISBLANK(N157)), NOT(ISBLANK(O157))),CONCATENATE(A157,"_deces"),"")</f>
        <v/>
      </c>
      <c r="E157" s="5" t="s">
        <v>417</v>
      </c>
      <c r="F157" s="5" t="s">
        <v>595</v>
      </c>
      <c r="K157" s="155" t="s">
        <v>97</v>
      </c>
      <c r="L157" s="165"/>
      <c r="M157" s="165"/>
      <c r="N157" s="165"/>
      <c r="O157" s="165"/>
      <c r="P157" s="165"/>
      <c r="Q157" s="165"/>
      <c r="R157" s="180">
        <v>1499</v>
      </c>
    </row>
    <row r="158" spans="1:18" s="5" customFormat="1" ht="37.5" customHeight="1">
      <c r="A158" s="181" t="str">
        <f t="shared" si="6"/>
        <v>vocab:concept_148</v>
      </c>
      <c r="B158" s="181" t="str">
        <f t="shared" si="7"/>
        <v>vocab:concept_148#about</v>
      </c>
      <c r="C158" s="181" t="str">
        <f>IF(OR(NOT(ISBLANK(L158)), NOT(ISBLANK(M158))),CONCATENATE(A158,"_naissance"),"")</f>
        <v/>
      </c>
      <c r="D158" s="181" t="str">
        <f>IF(OR(NOT(ISBLANK(N158)), NOT(ISBLANK(O158))),CONCATENATE(A158,"_deces"),"")</f>
        <v/>
      </c>
      <c r="E158" s="5" t="s">
        <v>416</v>
      </c>
      <c r="F158" s="5" t="s">
        <v>595</v>
      </c>
      <c r="K158" s="157" t="s">
        <v>97</v>
      </c>
      <c r="R158" s="180">
        <v>1575</v>
      </c>
    </row>
    <row r="159" spans="1:18" s="5" customFormat="1" ht="37.5" customHeight="1">
      <c r="A159" s="181" t="str">
        <f t="shared" si="6"/>
        <v>vocab:concept_149</v>
      </c>
      <c r="B159" s="181" t="str">
        <f t="shared" si="7"/>
        <v>vocab:concept_149#about</v>
      </c>
      <c r="C159" s="181" t="str">
        <f>IF(OR(NOT(ISBLANK(L159)), NOT(ISBLANK(M159))),CONCATENATE(A159,"_naissance"),"")</f>
        <v>vocab:concept_149_naissance</v>
      </c>
      <c r="D159" s="181" t="str">
        <f>IF(OR(NOT(ISBLANK(N159)), NOT(ISBLANK(O159))),CONCATENATE(A159,"_deces"),"")</f>
        <v>vocab:concept_149_deces</v>
      </c>
      <c r="E159" s="5" t="s">
        <v>572</v>
      </c>
      <c r="F159" s="5" t="s">
        <v>427</v>
      </c>
      <c r="I159" s="5" t="s">
        <v>381</v>
      </c>
      <c r="K159" s="157" t="s">
        <v>382</v>
      </c>
      <c r="L159" s="157">
        <v>1780</v>
      </c>
      <c r="M159" s="157" t="s">
        <v>114</v>
      </c>
      <c r="N159" s="157">
        <v>1868</v>
      </c>
      <c r="O159" s="157" t="s">
        <v>114</v>
      </c>
      <c r="P159" s="157" t="s">
        <v>22</v>
      </c>
      <c r="Q159" s="157" t="s">
        <v>156</v>
      </c>
      <c r="R159" s="180">
        <v>304</v>
      </c>
    </row>
    <row r="160" spans="1:18" s="5" customFormat="1" ht="37.5" customHeight="1">
      <c r="A160" s="181" t="str">
        <f t="shared" si="6"/>
        <v>vocab:concept_150</v>
      </c>
      <c r="B160" s="181" t="str">
        <f t="shared" si="7"/>
        <v>vocab:concept_150#about</v>
      </c>
      <c r="C160" s="181" t="str">
        <f>IF(OR(NOT(ISBLANK(L160)), NOT(ISBLANK(M160))),CONCATENATE(A160,"_naissance"),"")</f>
        <v/>
      </c>
      <c r="D160" s="181" t="str">
        <f>IF(OR(NOT(ISBLANK(N160)), NOT(ISBLANK(O160))),CONCATENATE(A160,"_deces"),"")</f>
        <v/>
      </c>
      <c r="E160" s="5" t="s">
        <v>391</v>
      </c>
      <c r="F160" s="5" t="s">
        <v>595</v>
      </c>
      <c r="K160" s="159" t="s">
        <v>110</v>
      </c>
      <c r="R160" s="180">
        <v>497</v>
      </c>
    </row>
    <row r="161" spans="5:18" s="5" customFormat="1">
      <c r="E161" s="4"/>
      <c r="F161" s="4"/>
      <c r="G161" s="4"/>
      <c r="H161" s="4"/>
      <c r="I161" s="4"/>
      <c r="J161" s="4"/>
      <c r="R161" s="166"/>
    </row>
    <row r="162" spans="5:18" s="5" customFormat="1">
      <c r="E162" s="4"/>
      <c r="F162" s="4"/>
      <c r="G162" s="4"/>
      <c r="H162" s="4"/>
      <c r="I162" s="4"/>
      <c r="J162" s="4"/>
      <c r="R162" s="166"/>
    </row>
    <row r="163" spans="5:18" s="5" customFormat="1">
      <c r="E163" s="4"/>
      <c r="F163" s="4"/>
      <c r="G163" s="4"/>
      <c r="H163" s="4"/>
      <c r="I163" s="4"/>
      <c r="J163" s="4"/>
      <c r="R163" s="166"/>
    </row>
    <row r="164" spans="5:18" s="5" customFormat="1">
      <c r="E164" s="4"/>
      <c r="F164" s="4"/>
      <c r="G164" s="4"/>
      <c r="H164" s="4"/>
      <c r="I164" s="4"/>
      <c r="J164" s="4"/>
      <c r="R164" s="166"/>
    </row>
    <row r="165" spans="5:18" s="5" customFormat="1">
      <c r="E165" s="1"/>
      <c r="F165" s="1"/>
      <c r="G165" s="1"/>
      <c r="H165" s="7"/>
      <c r="I165" s="1"/>
      <c r="J165" s="1"/>
      <c r="R165" s="166"/>
    </row>
    <row r="166" spans="5:18" s="5" customFormat="1">
      <c r="R166" s="166"/>
    </row>
    <row r="167" spans="5:18" s="5" customFormat="1">
      <c r="R167" s="166"/>
    </row>
  </sheetData>
  <autoFilter ref="A9:JD9" xr:uid="{00000000-0009-0000-0000-000000000000}"/>
  <sortState xmlns:xlrd2="http://schemas.microsoft.com/office/spreadsheetml/2017/richdata2" ref="E11:JF160">
    <sortCondition ref="E11:E160"/>
  </sortState>
  <dataConsolidate/>
  <hyperlinks>
    <hyperlink ref="J78" r:id="rId1" xr:uid="{00000000-0004-0000-0000-000000000000}"/>
    <hyperlink ref="J101" r:id="rId2" xr:uid="{00000000-0004-0000-0000-000001000000}"/>
    <hyperlink ref="I11" r:id="rId3" xr:uid="{00000000-0004-0000-0000-000046000000}"/>
    <hyperlink ref="I12" r:id="rId4" xr:uid="{00000000-0004-0000-0000-000047000000}"/>
    <hyperlink ref="I15" r:id="rId5" xr:uid="{00000000-0004-0000-0000-000048000000}"/>
    <hyperlink ref="I13" r:id="rId6" xr:uid="{00000000-0004-0000-0000-000049000000}"/>
    <hyperlink ref="I14" r:id="rId7" xr:uid="{00000000-0004-0000-0000-00004A000000}"/>
    <hyperlink ref="I17" r:id="rId8" xr:uid="{00000000-0004-0000-0000-00004B000000}"/>
    <hyperlink ref="I19" r:id="rId9" xr:uid="{00000000-0004-0000-0000-00004C000000}"/>
    <hyperlink ref="I20" r:id="rId10" xr:uid="{00000000-0004-0000-0000-00004D000000}"/>
    <hyperlink ref="I21" r:id="rId11" xr:uid="{00000000-0004-0000-0000-00004E000000}"/>
    <hyperlink ref="I22" r:id="rId12" xr:uid="{00000000-0004-0000-0000-000050000000}"/>
    <hyperlink ref="I23" r:id="rId13" xr:uid="{00000000-0004-0000-0000-000051000000}"/>
    <hyperlink ref="I25" r:id="rId14" xr:uid="{00000000-0004-0000-0000-000052000000}"/>
    <hyperlink ref="I27" r:id="rId15" xr:uid="{00000000-0004-0000-0000-000053000000}"/>
    <hyperlink ref="I30" r:id="rId16" xr:uid="{00000000-0004-0000-0000-000054000000}"/>
    <hyperlink ref="I32" r:id="rId17" xr:uid="{00000000-0004-0000-0000-000056000000}"/>
    <hyperlink ref="I33" r:id="rId18" xr:uid="{00000000-0004-0000-0000-000057000000}"/>
    <hyperlink ref="I37" r:id="rId19" xr:uid="{00000000-0004-0000-0000-000058000000}"/>
    <hyperlink ref="I40" r:id="rId20" xr:uid="{00000000-0004-0000-0000-00005A000000}"/>
    <hyperlink ref="I41" r:id="rId21" xr:uid="{00000000-0004-0000-0000-00005B000000}"/>
    <hyperlink ref="I42" r:id="rId22" xr:uid="{00000000-0004-0000-0000-00005C000000}"/>
    <hyperlink ref="I44" r:id="rId23" xr:uid="{00000000-0004-0000-0000-00005D000000}"/>
    <hyperlink ref="I46" r:id="rId24" xr:uid="{00000000-0004-0000-0000-00005E000000}"/>
    <hyperlink ref="I47" r:id="rId25" xr:uid="{00000000-0004-0000-0000-00005F000000}"/>
    <hyperlink ref="I49" r:id="rId26" xr:uid="{00000000-0004-0000-0000-000060000000}"/>
    <hyperlink ref="I52" r:id="rId27" xr:uid="{00000000-0004-0000-0000-000061000000}"/>
    <hyperlink ref="I53" r:id="rId28" xr:uid="{00000000-0004-0000-0000-000062000000}"/>
    <hyperlink ref="I59" r:id="rId29" xr:uid="{00000000-0004-0000-0000-000064000000}"/>
    <hyperlink ref="I61" r:id="rId30" xr:uid="{00000000-0004-0000-0000-000065000000}"/>
    <hyperlink ref="I62" r:id="rId31" xr:uid="{00000000-0004-0000-0000-000066000000}"/>
    <hyperlink ref="I64" r:id="rId32" xr:uid="{00000000-0004-0000-0000-000067000000}"/>
    <hyperlink ref="I66" r:id="rId33" xr:uid="{00000000-0004-0000-0000-000068000000}"/>
    <hyperlink ref="I67" r:id="rId34" xr:uid="{00000000-0004-0000-0000-000069000000}"/>
    <hyperlink ref="I68" r:id="rId35" xr:uid="{00000000-0004-0000-0000-00006A000000}"/>
    <hyperlink ref="I70" r:id="rId36" xr:uid="{00000000-0004-0000-0000-00006B000000}"/>
    <hyperlink ref="I71" r:id="rId37" xr:uid="{00000000-0004-0000-0000-00006C000000}"/>
    <hyperlink ref="I73" r:id="rId38" xr:uid="{00000000-0004-0000-0000-00006D000000}"/>
    <hyperlink ref="I72" r:id="rId39" xr:uid="{00000000-0004-0000-0000-00006E000000}"/>
    <hyperlink ref="I74" r:id="rId40" xr:uid="{00000000-0004-0000-0000-00006F000000}"/>
    <hyperlink ref="I81" r:id="rId41" xr:uid="{00000000-0004-0000-0000-000070000000}"/>
    <hyperlink ref="I84" r:id="rId42" xr:uid="{00000000-0004-0000-0000-000071000000}"/>
    <hyperlink ref="I87" r:id="rId43" xr:uid="{00000000-0004-0000-0000-000072000000}"/>
    <hyperlink ref="I88" r:id="rId44" xr:uid="{00000000-0004-0000-0000-000073000000}"/>
    <hyperlink ref="I89" r:id="rId45" xr:uid="{00000000-0004-0000-0000-000074000000}"/>
    <hyperlink ref="I93" r:id="rId46" xr:uid="{00000000-0004-0000-0000-000075000000}"/>
    <hyperlink ref="I94" r:id="rId47" xr:uid="{00000000-0004-0000-0000-000076000000}"/>
    <hyperlink ref="I97" r:id="rId48" xr:uid="{00000000-0004-0000-0000-000077000000}"/>
    <hyperlink ref="I96" r:id="rId49" display="https://data.bnf.fr/ark:/12148/cb149688835 " xr:uid="{00000000-0004-0000-0000-000078000000}"/>
    <hyperlink ref="I99" r:id="rId50" xr:uid="{00000000-0004-0000-0000-000079000000}"/>
    <hyperlink ref="I103" r:id="rId51" xr:uid="{00000000-0004-0000-0000-00007A000000}"/>
    <hyperlink ref="I104" r:id="rId52" xr:uid="{00000000-0004-0000-0000-00007B000000}"/>
    <hyperlink ref="I105" r:id="rId53" xr:uid="{00000000-0004-0000-0000-00007C000000}"/>
    <hyperlink ref="I106" r:id="rId54" xr:uid="{00000000-0004-0000-0000-00007D000000}"/>
    <hyperlink ref="I35" r:id="rId55" xr:uid="{00000000-0004-0000-0000-000082010000}"/>
    <hyperlink ref="I31" r:id="rId56" xr:uid="{00000000-0004-0000-0000-0000BC010000}"/>
    <hyperlink ref="I135" r:id="rId57" xr:uid="{00000000-0004-0000-0000-0000EB010000}"/>
    <hyperlink ref="I24" r:id="rId58" xr:uid="{00000000-0004-0000-0000-000001020000}"/>
    <hyperlink ref="I91" r:id="rId59" xr:uid="{00000000-0004-0000-0000-000002020000}"/>
    <hyperlink ref="I60" r:id="rId60" xr:uid="{00000000-0004-0000-0000-000005020000}"/>
    <hyperlink ref="J55" r:id="rId61" xr:uid="{00000000-0004-0000-0000-000013020000}"/>
    <hyperlink ref="I98" r:id="rId62" xr:uid="{00000000-0004-0000-0000-000015020000}"/>
    <hyperlink ref="B1" r:id="rId63" xr:uid="{00000000-0004-0000-0000-000018020000}"/>
    <hyperlink ref="C4" r:id="rId64" xr:uid="{00000000-0004-0000-0000-000019020000}"/>
    <hyperlink ref="I108" r:id="rId65" xr:uid="{00000000-0004-0000-0000-000024020000}"/>
  </hyperlinks>
  <pageMargins left="0.7" right="0.7" top="0.75" bottom="0.75" header="0.3" footer="0.3"/>
  <pageSetup paperSize="9" orientation="portrait" horizontalDpi="4294967292" r:id="rId66"/>
  <drawing r:id="rId6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Validés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Stagiaire Cres</dc:creator>
  <cp:lastModifiedBy>Thomas FRANCART</cp:lastModifiedBy>
  <cp:lastPrinted>2019-04-09T13:08:06Z</cp:lastPrinted>
  <dcterms:created xsi:type="dcterms:W3CDTF">2019-02-28T15:06:49Z</dcterms:created>
  <dcterms:modified xsi:type="dcterms:W3CDTF">2020-10-30T15:29:17Z</dcterms:modified>
</cp:coreProperties>
</file>